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isual\Downloads\"/>
    </mc:Choice>
  </mc:AlternateContent>
  <xr:revisionPtr revIDLastSave="0" documentId="8_{E6F1547D-6C07-4448-B19D-30B901FF4F9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Полный прайс" sheetId="1" r:id="rId1"/>
    <sheet name="Сведённые данные" sheetId="2" r:id="rId2"/>
  </sheets>
  <definedNames>
    <definedName name="Скидка">'Полный прайс'!$P$4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6h+nY7258U3/V+gS0/aqexQ5v+2AyUEgIvlCo1zshE="/>
    </ext>
  </extLst>
</workbook>
</file>

<file path=xl/calcChain.xml><?xml version="1.0" encoding="utf-8"?>
<calcChain xmlns="http://schemas.openxmlformats.org/spreadsheetml/2006/main">
  <c r="J6" i="2" l="1"/>
  <c r="K142" i="1"/>
  <c r="I142" i="1"/>
  <c r="H142" i="1"/>
  <c r="G142" i="1"/>
  <c r="K141" i="1"/>
  <c r="I141" i="1"/>
  <c r="H141" i="1"/>
  <c r="G141" i="1"/>
  <c r="K139" i="1"/>
  <c r="I139" i="1"/>
  <c r="H139" i="1"/>
  <c r="G139" i="1"/>
  <c r="K138" i="1"/>
  <c r="I138" i="1"/>
  <c r="H138" i="1"/>
  <c r="G138" i="1"/>
  <c r="K137" i="1"/>
  <c r="I137" i="1"/>
  <c r="H137" i="1"/>
  <c r="G137" i="1"/>
  <c r="K136" i="1"/>
  <c r="I136" i="1"/>
  <c r="H136" i="1"/>
  <c r="G136" i="1"/>
  <c r="K135" i="1"/>
  <c r="I135" i="1"/>
  <c r="H135" i="1"/>
  <c r="G135" i="1"/>
  <c r="K134" i="1"/>
  <c r="I134" i="1"/>
  <c r="H134" i="1"/>
  <c r="G134" i="1"/>
  <c r="K133" i="1"/>
  <c r="I133" i="1"/>
  <c r="H133" i="1"/>
  <c r="G133" i="1"/>
  <c r="K132" i="1"/>
  <c r="I132" i="1"/>
  <c r="H132" i="1"/>
  <c r="G132" i="1"/>
  <c r="K131" i="1"/>
  <c r="I131" i="1"/>
  <c r="H131" i="1"/>
  <c r="G131" i="1"/>
  <c r="K130" i="1"/>
  <c r="I130" i="1"/>
  <c r="H130" i="1"/>
  <c r="G130" i="1"/>
  <c r="K129" i="1"/>
  <c r="I129" i="1"/>
  <c r="H129" i="1"/>
  <c r="G129" i="1"/>
  <c r="K127" i="1"/>
  <c r="I127" i="1"/>
  <c r="H127" i="1"/>
  <c r="G127" i="1"/>
  <c r="K126" i="1"/>
  <c r="I126" i="1"/>
  <c r="H126" i="1"/>
  <c r="G126" i="1"/>
  <c r="K125" i="1"/>
  <c r="I125" i="1"/>
  <c r="H125" i="1"/>
  <c r="G125" i="1"/>
  <c r="K124" i="1"/>
  <c r="I124" i="1"/>
  <c r="H124" i="1"/>
  <c r="G124" i="1"/>
  <c r="K122" i="1"/>
  <c r="I122" i="1"/>
  <c r="H122" i="1"/>
  <c r="G122" i="1"/>
  <c r="K121" i="1"/>
  <c r="I121" i="1"/>
  <c r="H121" i="1"/>
  <c r="G121" i="1"/>
  <c r="K120" i="1"/>
  <c r="I120" i="1"/>
  <c r="H120" i="1"/>
  <c r="G120" i="1"/>
  <c r="K118" i="1"/>
  <c r="I118" i="1"/>
  <c r="H118" i="1"/>
  <c r="G118" i="1"/>
  <c r="K117" i="1"/>
  <c r="I117" i="1"/>
  <c r="H117" i="1"/>
  <c r="G117" i="1"/>
  <c r="K116" i="1"/>
  <c r="I116" i="1"/>
  <c r="H116" i="1"/>
  <c r="G116" i="1"/>
  <c r="K114" i="1"/>
  <c r="I114" i="1"/>
  <c r="H114" i="1"/>
  <c r="G114" i="1"/>
  <c r="K113" i="1"/>
  <c r="I113" i="1"/>
  <c r="H113" i="1"/>
  <c r="G113" i="1"/>
  <c r="K111" i="1"/>
  <c r="I111" i="1"/>
  <c r="H111" i="1"/>
  <c r="G111" i="1"/>
  <c r="K110" i="1"/>
  <c r="I110" i="1"/>
  <c r="H110" i="1"/>
  <c r="G110" i="1"/>
  <c r="K109" i="1"/>
  <c r="I109" i="1"/>
  <c r="H109" i="1"/>
  <c r="G109" i="1"/>
  <c r="K107" i="1"/>
  <c r="I107" i="1"/>
  <c r="H107" i="1"/>
  <c r="G107" i="1"/>
  <c r="K105" i="1"/>
  <c r="I105" i="1"/>
  <c r="H105" i="1"/>
  <c r="G105" i="1"/>
  <c r="K104" i="1"/>
  <c r="I104" i="1"/>
  <c r="H104" i="1"/>
  <c r="G104" i="1"/>
  <c r="K103" i="1"/>
  <c r="I103" i="1"/>
  <c r="H103" i="1"/>
  <c r="G103" i="1"/>
  <c r="K102" i="1"/>
  <c r="I102" i="1"/>
  <c r="H102" i="1"/>
  <c r="G102" i="1"/>
  <c r="K100" i="1"/>
  <c r="I100" i="1"/>
  <c r="H100" i="1"/>
  <c r="G100" i="1"/>
  <c r="K99" i="1"/>
  <c r="I99" i="1"/>
  <c r="H99" i="1"/>
  <c r="G99" i="1"/>
  <c r="K98" i="1"/>
  <c r="I98" i="1"/>
  <c r="H98" i="1"/>
  <c r="G98" i="1"/>
  <c r="K97" i="1"/>
  <c r="I97" i="1"/>
  <c r="H97" i="1"/>
  <c r="G97" i="1"/>
  <c r="K95" i="1"/>
  <c r="I95" i="1"/>
  <c r="H95" i="1"/>
  <c r="G95" i="1"/>
  <c r="K94" i="1"/>
  <c r="I94" i="1"/>
  <c r="H94" i="1"/>
  <c r="G94" i="1"/>
  <c r="K93" i="1"/>
  <c r="I93" i="1"/>
  <c r="H93" i="1"/>
  <c r="G93" i="1"/>
  <c r="K91" i="1"/>
  <c r="I91" i="1"/>
  <c r="H91" i="1"/>
  <c r="G91" i="1"/>
  <c r="K90" i="1"/>
  <c r="I90" i="1"/>
  <c r="H90" i="1"/>
  <c r="G90" i="1"/>
  <c r="K89" i="1"/>
  <c r="I89" i="1"/>
  <c r="H89" i="1"/>
  <c r="G89" i="1"/>
  <c r="K87" i="1"/>
  <c r="I87" i="1"/>
  <c r="H87" i="1"/>
  <c r="G87" i="1"/>
  <c r="K86" i="1"/>
  <c r="I86" i="1"/>
  <c r="H86" i="1"/>
  <c r="G86" i="1"/>
  <c r="K85" i="1"/>
  <c r="I85" i="1"/>
  <c r="H85" i="1"/>
  <c r="G85" i="1"/>
  <c r="K83" i="1"/>
  <c r="I83" i="1"/>
  <c r="H83" i="1"/>
  <c r="G83" i="1"/>
  <c r="K82" i="1"/>
  <c r="I82" i="1"/>
  <c r="H82" i="1"/>
  <c r="G82" i="1"/>
  <c r="K81" i="1"/>
  <c r="I81" i="1"/>
  <c r="H81" i="1"/>
  <c r="G81" i="1"/>
  <c r="K79" i="1"/>
  <c r="I79" i="1"/>
  <c r="H79" i="1"/>
  <c r="G79" i="1"/>
  <c r="K78" i="1"/>
  <c r="I78" i="1"/>
  <c r="H78" i="1"/>
  <c r="G78" i="1"/>
  <c r="K77" i="1"/>
  <c r="I77" i="1"/>
  <c r="H77" i="1"/>
  <c r="G77" i="1"/>
  <c r="K76" i="1"/>
  <c r="I76" i="1"/>
  <c r="H76" i="1"/>
  <c r="G76" i="1"/>
  <c r="K75" i="1"/>
  <c r="I75" i="1"/>
  <c r="H75" i="1"/>
  <c r="G75" i="1"/>
  <c r="K74" i="1"/>
  <c r="I74" i="1"/>
  <c r="H74" i="1"/>
  <c r="G74" i="1"/>
  <c r="K73" i="1"/>
  <c r="I73" i="1"/>
  <c r="H73" i="1"/>
  <c r="G73" i="1"/>
  <c r="K72" i="1"/>
  <c r="I72" i="1"/>
  <c r="H72" i="1"/>
  <c r="G72" i="1"/>
  <c r="K70" i="1"/>
  <c r="I70" i="1"/>
  <c r="H70" i="1"/>
  <c r="G70" i="1"/>
  <c r="K69" i="1"/>
  <c r="I69" i="1"/>
  <c r="H69" i="1"/>
  <c r="G69" i="1"/>
  <c r="K68" i="1"/>
  <c r="I68" i="1"/>
  <c r="H68" i="1"/>
  <c r="G68" i="1"/>
  <c r="K67" i="1"/>
  <c r="I67" i="1"/>
  <c r="H67" i="1"/>
  <c r="G67" i="1"/>
  <c r="K65" i="1"/>
  <c r="I65" i="1"/>
  <c r="H65" i="1"/>
  <c r="G65" i="1"/>
  <c r="K64" i="1"/>
  <c r="I64" i="1"/>
  <c r="H64" i="1"/>
  <c r="G64" i="1"/>
  <c r="K63" i="1"/>
  <c r="I63" i="1"/>
  <c r="H63" i="1"/>
  <c r="G63" i="1"/>
  <c r="K62" i="1"/>
  <c r="I62" i="1"/>
  <c r="H62" i="1"/>
  <c r="G62" i="1"/>
  <c r="K60" i="1"/>
  <c r="I60" i="1"/>
  <c r="H60" i="1"/>
  <c r="G60" i="1"/>
  <c r="K59" i="1"/>
  <c r="I59" i="1"/>
  <c r="H59" i="1"/>
  <c r="G59" i="1"/>
  <c r="K58" i="1"/>
  <c r="I58" i="1"/>
  <c r="H58" i="1"/>
  <c r="G58" i="1"/>
  <c r="K57" i="1"/>
  <c r="I57" i="1"/>
  <c r="H57" i="1"/>
  <c r="G57" i="1"/>
  <c r="K56" i="1"/>
  <c r="I56" i="1"/>
  <c r="H56" i="1"/>
  <c r="G56" i="1"/>
  <c r="K55" i="1"/>
  <c r="I55" i="1"/>
  <c r="H55" i="1"/>
  <c r="G55" i="1"/>
  <c r="K54" i="1"/>
  <c r="I54" i="1"/>
  <c r="H54" i="1"/>
  <c r="G54" i="1"/>
  <c r="K53" i="1"/>
  <c r="I53" i="1"/>
  <c r="H53" i="1"/>
  <c r="G53" i="1"/>
  <c r="K52" i="1"/>
  <c r="I52" i="1"/>
  <c r="H52" i="1"/>
  <c r="G52" i="1"/>
  <c r="K51" i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4" i="1"/>
  <c r="I44" i="1"/>
  <c r="H44" i="1"/>
  <c r="G44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5" i="1"/>
  <c r="I35" i="1"/>
  <c r="H35" i="1"/>
  <c r="G35" i="1"/>
  <c r="K34" i="1"/>
  <c r="I34" i="1"/>
  <c r="H34" i="1"/>
  <c r="G34" i="1"/>
  <c r="K33" i="1"/>
  <c r="I33" i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  <c r="K16" i="1"/>
  <c r="I16" i="1"/>
  <c r="H16" i="1"/>
  <c r="G16" i="1"/>
  <c r="K15" i="1"/>
  <c r="I15" i="1"/>
  <c r="H15" i="1"/>
  <c r="G15" i="1"/>
  <c r="K14" i="1"/>
  <c r="I14" i="1"/>
  <c r="H14" i="1"/>
  <c r="G14" i="1"/>
  <c r="K13" i="1"/>
  <c r="I13" i="1"/>
  <c r="H13" i="1"/>
  <c r="G13" i="1"/>
  <c r="K11" i="1"/>
  <c r="I11" i="1"/>
  <c r="H11" i="1"/>
  <c r="G11" i="1"/>
  <c r="K10" i="1"/>
  <c r="I10" i="1"/>
  <c r="H10" i="1"/>
  <c r="G10" i="1"/>
  <c r="K9" i="1"/>
  <c r="I9" i="1"/>
  <c r="H9" i="1"/>
  <c r="G9" i="1"/>
  <c r="K8" i="1"/>
  <c r="I8" i="1"/>
  <c r="H8" i="1"/>
  <c r="G8" i="1"/>
  <c r="K7" i="1"/>
  <c r="I7" i="1"/>
  <c r="H7" i="1"/>
  <c r="G7" i="1"/>
  <c r="K6" i="1"/>
  <c r="I6" i="1"/>
  <c r="H6" i="1"/>
  <c r="G6" i="1"/>
  <c r="N4" i="1"/>
  <c r="O4" i="1" l="1"/>
  <c r="P4" i="1" l="1"/>
  <c r="Q4" i="1" s="1"/>
  <c r="L142" i="1" l="1"/>
  <c r="L134" i="1"/>
  <c r="L125" i="1"/>
  <c r="L114" i="1"/>
  <c r="L104" i="1"/>
  <c r="L94" i="1"/>
  <c r="L83" i="1"/>
  <c r="L74" i="1"/>
  <c r="L60" i="1"/>
  <c r="L52" i="1"/>
  <c r="L42" i="1"/>
  <c r="L35" i="1"/>
  <c r="L26" i="1"/>
  <c r="L14" i="1"/>
  <c r="L7" i="1"/>
  <c r="L135" i="1"/>
  <c r="L95" i="1"/>
  <c r="L75" i="1"/>
  <c r="L53" i="1"/>
  <c r="L28" i="1"/>
  <c r="L8" i="1"/>
  <c r="L121" i="1"/>
  <c r="L90" i="1"/>
  <c r="L126" i="1"/>
  <c r="L116" i="1"/>
  <c r="L105" i="1"/>
  <c r="L85" i="1"/>
  <c r="L62" i="1"/>
  <c r="L15" i="1"/>
  <c r="L131" i="1"/>
  <c r="L110" i="1"/>
  <c r="L79" i="1"/>
  <c r="L70" i="1"/>
  <c r="L49" i="1"/>
  <c r="L24" i="1"/>
  <c r="L19" i="1"/>
  <c r="L44" i="1"/>
  <c r="L100" i="1"/>
  <c r="L57" i="1"/>
  <c r="L32" i="1"/>
  <c r="L13" i="1"/>
  <c r="L87" i="1"/>
  <c r="L133" i="1"/>
  <c r="L21" i="1"/>
  <c r="L47" i="1"/>
  <c r="L39" i="1"/>
  <c r="L78" i="1"/>
  <c r="L109" i="1"/>
  <c r="L136" i="1"/>
  <c r="L25" i="1"/>
  <c r="L67" i="1"/>
  <c r="L107" i="1"/>
  <c r="L17" i="1"/>
  <c r="L93" i="1"/>
  <c r="L137" i="1"/>
  <c r="L34" i="1"/>
  <c r="L73" i="1"/>
  <c r="L46" i="1"/>
  <c r="L81" i="1"/>
  <c r="L111" i="1"/>
  <c r="L138" i="1"/>
  <c r="L31" i="1"/>
  <c r="L72" i="1"/>
  <c r="L29" i="1"/>
  <c r="L98" i="1"/>
  <c r="L139" i="1"/>
  <c r="L41" i="1"/>
  <c r="L9" i="1"/>
  <c r="L50" i="1"/>
  <c r="L86" i="1"/>
  <c r="L117" i="1"/>
  <c r="L141" i="1"/>
  <c r="L37" i="1"/>
  <c r="L91" i="1"/>
  <c r="L124" i="1"/>
  <c r="L38" i="1"/>
  <c r="L103" i="1"/>
  <c r="L51" i="1"/>
  <c r="L11" i="1"/>
  <c r="L56" i="1"/>
  <c r="L89" i="1"/>
  <c r="L120" i="1"/>
  <c r="L40" i="1"/>
  <c r="L55" i="1"/>
  <c r="L113" i="1"/>
  <c r="L6" i="1"/>
  <c r="L59" i="1"/>
  <c r="L18" i="1"/>
  <c r="L63" i="1"/>
  <c r="L97" i="1"/>
  <c r="L122" i="1"/>
  <c r="L48" i="1"/>
  <c r="L118" i="1"/>
  <c r="L30" i="1"/>
  <c r="L23" i="1"/>
  <c r="L65" i="1"/>
  <c r="L99" i="1"/>
  <c r="L127" i="1"/>
  <c r="L16" i="1"/>
  <c r="L54" i="1"/>
  <c r="L68" i="1"/>
  <c r="L69" i="1"/>
  <c r="L102" i="1"/>
  <c r="L130" i="1"/>
  <c r="L20" i="1"/>
  <c r="L58" i="1"/>
  <c r="L82" i="1"/>
  <c r="L129" i="1"/>
  <c r="L10" i="1"/>
  <c r="L33" i="1"/>
  <c r="L76" i="1"/>
  <c r="L132" i="1"/>
  <c r="L22" i="1"/>
  <c r="L64" i="1"/>
  <c r="L77" i="1"/>
</calcChain>
</file>

<file path=xl/sharedStrings.xml><?xml version="1.0" encoding="utf-8"?>
<sst xmlns="http://schemas.openxmlformats.org/spreadsheetml/2006/main" count="366" uniqueCount="365">
  <si>
    <t>Лёгкое и весёлое освоение сложных тем — это магия игрового обучения!</t>
  </si>
  <si>
    <t>Расчёт вашего оптового заказа</t>
  </si>
  <si>
    <t>Количество товаров в заказе</t>
  </si>
  <si>
    <t>Сумма заказа до вычета оптовой скидки</t>
  </si>
  <si>
    <t>Скидка</t>
  </si>
  <si>
    <t>К оплате</t>
  </si>
  <si>
    <t>Артикул</t>
  </si>
  <si>
    <t>Штрихкод</t>
  </si>
  <si>
    <t>Фото</t>
  </si>
  <si>
    <t>Наименование</t>
  </si>
  <si>
    <t>Описание</t>
  </si>
  <si>
    <t>БАЗОВАЯ ЦЕНА C 1 МАРТА 2024 Г, ₽</t>
  </si>
  <si>
    <r>
      <rPr>
        <sz val="10"/>
        <color theme="1"/>
        <rFont val="Roboto"/>
      </rPr>
      <t>Цена со скидкой</t>
    </r>
    <r>
      <rPr>
        <b/>
        <sz val="10"/>
        <color theme="1"/>
        <rFont val="Roboto"/>
      </rPr>
      <t xml:space="preserve"> 35% при заказе от 30 000 ₽ 
до 50 000 ₽</t>
    </r>
  </si>
  <si>
    <r>
      <rPr>
        <sz val="10"/>
        <color theme="1"/>
        <rFont val="Roboto"/>
      </rPr>
      <t xml:space="preserve">Цена со скидкой </t>
    </r>
    <r>
      <rPr>
        <b/>
        <sz val="10"/>
        <color theme="1"/>
        <rFont val="Roboto"/>
      </rPr>
      <t>40% при заказе 
от 50 000 ₽</t>
    </r>
  </si>
  <si>
    <r>
      <rPr>
        <sz val="10"/>
        <color theme="1"/>
        <rFont val="Roboto"/>
      </rPr>
      <t xml:space="preserve">Цена со скидкой </t>
    </r>
    <r>
      <rPr>
        <b/>
        <sz val="10"/>
        <color theme="1"/>
        <rFont val="Roboto"/>
      </rPr>
      <t>45% при заказе 
от 100 000 ₽</t>
    </r>
  </si>
  <si>
    <t>ВАШ ЗАКАЗ, штук</t>
  </si>
  <si>
    <r>
      <rPr>
        <b/>
        <sz val="10"/>
        <color rgb="FF222222"/>
        <rFont val="Roboto"/>
      </rPr>
      <t xml:space="preserve">Сумма </t>
    </r>
    <r>
      <rPr>
        <sz val="10"/>
        <color rgb="FF222222"/>
        <rFont val="Roboto"/>
      </rPr>
      <t>до вычета оптовой скидки</t>
    </r>
  </si>
  <si>
    <t>ИТОГОВАЯ СУММА</t>
  </si>
  <si>
    <t>Малая настольная игра</t>
  </si>
  <si>
    <t>УМ822</t>
  </si>
  <si>
    <t>Зверопрятки</t>
  </si>
  <si>
    <r>
      <rPr>
        <b/>
        <sz val="13"/>
        <color rgb="FF93C47D"/>
        <rFont val="Roboto"/>
      </rPr>
      <t>Новинка!</t>
    </r>
    <r>
      <rPr>
        <sz val="10"/>
        <color rgb="FF000000"/>
        <rFont val="Roboto"/>
      </rPr>
      <t xml:space="preserve">
Игра ненавязчиво учит ребёнка осознавать и называть эмоции. </t>
    </r>
  </si>
  <si>
    <t>УМ002</t>
  </si>
  <si>
    <t>Фрукто 10</t>
  </si>
  <si>
    <t xml:space="preserve">Эта игра на развитие навыка скоростного сложения, внимательность и умение концентрироваться не оставит равнодушных среди детей и родителей. </t>
  </si>
  <si>
    <t>УМ003</t>
  </si>
  <si>
    <t>Турбосчёт</t>
  </si>
  <si>
    <r>
      <rPr>
        <b/>
        <sz val="14"/>
        <color rgb="FFF6B26B"/>
        <rFont val="Roboto"/>
      </rPr>
      <t>Хит!</t>
    </r>
    <r>
      <rPr>
        <sz val="10"/>
        <color rgb="FFED7D31"/>
        <rFont val="Roboto"/>
      </rPr>
      <t xml:space="preserve">
</t>
    </r>
    <r>
      <rPr>
        <sz val="10"/>
        <color rgb="FF000000"/>
        <rFont val="Roboto"/>
      </rPr>
      <t>Игра прокачивает навык беглого устного счёта, учит складывать и сравнивать. Считаем быстрее ветра!</t>
    </r>
  </si>
  <si>
    <t>4673726886348</t>
  </si>
  <si>
    <t>Скоробуквы</t>
  </si>
  <si>
    <t>Игра познакомит с буквами и закрепит ассоциативное восприятие «буква-звук»: А — ананас, Б — бобёр. Увлекает с первого хода — хватать яркие фишки любят и дети, и взрослые! А яркие сюжеты расширяют словарный запас и тренируют воображение.</t>
  </si>
  <si>
    <t>УМ825</t>
  </si>
  <si>
    <t>4673726886355</t>
  </si>
  <si>
    <t>Динобуквы</t>
  </si>
  <si>
    <t xml:space="preserve">
С этой игрой дети легко выучат буквы и много новых слов из мира доисторических открытий! Благодаря увлекательным правилам, «Динобуквы» не только создают прочную основу для беглого чтения, но и развивают логику!</t>
  </si>
  <si>
    <t>УМ214</t>
  </si>
  <si>
    <t>Кругозорник Биология</t>
  </si>
  <si>
    <r>
      <rPr>
        <b/>
        <sz val="10"/>
        <color rgb="FF000000"/>
        <rFont val="Roboto"/>
      </rPr>
      <t>«Кругозорник. Биология»</t>
    </r>
    <r>
      <rPr>
        <sz val="10"/>
        <color rgb="FF000000"/>
        <rFont val="Roboto"/>
      </rPr>
      <t xml:space="preserve"> — дополнение к игре «Кругозорник» в малой коробке. 80 совершенно новых иллюстраций с хорошим чувством юмора не оставят равнодушными ни детей, ни родителей.</t>
    </r>
  </si>
  <si>
    <t>Средняя настольная игра</t>
  </si>
  <si>
    <t>УМ724</t>
  </si>
  <si>
    <t>Словопотам</t>
  </si>
  <si>
    <t>Игра поможет поддержать ребёнка на самом старте и вдохновить его на первые успехи в чтении. Разные уровни сложности позволяют играть, даже если ребёнок не знает всех букв.</t>
  </si>
  <si>
    <t>УМ005</t>
  </si>
  <si>
    <t>Делиссимо</t>
  </si>
  <si>
    <r>
      <rPr>
        <b/>
        <sz val="14"/>
        <color rgb="FFF6B26B"/>
        <rFont val="Roboto"/>
      </rPr>
      <t>Хит!</t>
    </r>
    <r>
      <rPr>
        <sz val="10"/>
        <color rgb="FFED7D31"/>
        <rFont val="Roboto"/>
      </rPr>
      <t xml:space="preserve">
</t>
    </r>
    <r>
      <rPr>
        <sz val="10"/>
        <color rgb="FF000000"/>
        <rFont val="Roboto"/>
      </rPr>
      <t>С этой игрой дети быстро осваивают доли и дроби, ведь пиццу делить куда веселее, чем скучные числа!</t>
    </r>
  </si>
  <si>
    <t>УМ066</t>
  </si>
  <si>
    <t>Читай-Хватай</t>
  </si>
  <si>
    <r>
      <rPr>
        <b/>
        <sz val="14"/>
        <color rgb="FFF6B26B"/>
        <rFont val="Roboto"/>
      </rPr>
      <t>Хит!</t>
    </r>
    <r>
      <rPr>
        <b/>
        <sz val="14"/>
        <color rgb="FFED7D31"/>
        <rFont val="Roboto"/>
      </rPr>
      <t xml:space="preserve">
</t>
    </r>
    <r>
      <rPr>
        <sz val="10"/>
        <color rgb="FF000000"/>
        <rFont val="Roboto"/>
      </rPr>
      <t>Игра учит детей читать быстрее, помогает перейти от чтения по слогам к мгновенному считыванию и пониманию слов.</t>
    </r>
  </si>
  <si>
    <t>УМ030</t>
  </si>
  <si>
    <t>Зверобуквы</t>
  </si>
  <si>
    <r>
      <rPr>
        <b/>
        <sz val="14"/>
        <color rgb="FFF6B26B"/>
        <rFont val="Roboto"/>
      </rPr>
      <t>Хит!</t>
    </r>
    <r>
      <rPr>
        <sz val="10"/>
        <color rgb="FFED7D31"/>
        <rFont val="Roboto"/>
      </rPr>
      <t xml:space="preserve">
</t>
    </r>
    <r>
      <rPr>
        <sz val="10"/>
        <color rgb="FF000000"/>
        <rFont val="Roboto"/>
      </rPr>
      <t>Дети быстро знакомятся с буквами и учатся складывать их в слова. А начать играть можно даже не зная букв!</t>
    </r>
  </si>
  <si>
    <t>УМ035</t>
  </si>
  <si>
    <t>Цветариум</t>
  </si>
  <si>
    <r>
      <rPr>
        <b/>
        <sz val="14"/>
        <color rgb="FFF6B26B"/>
        <rFont val="Roboto"/>
      </rPr>
      <t>Хит!</t>
    </r>
    <r>
      <rPr>
        <sz val="10"/>
        <color rgb="FF000000"/>
        <rFont val="Roboto"/>
      </rPr>
      <t xml:space="preserve">
Эта увлекательная игра помогает быстро понять и запомнить таблицу умножения — без мучений и зубрёжки.</t>
    </r>
  </si>
  <si>
    <t>УМ040</t>
  </si>
  <si>
    <t>Этажики</t>
  </si>
  <si>
    <r>
      <rPr>
        <b/>
        <sz val="14"/>
        <color rgb="FFF6B26B"/>
        <rFont val="Roboto"/>
      </rPr>
      <t>Хит!</t>
    </r>
    <r>
      <rPr>
        <b/>
        <sz val="14"/>
        <color rgb="FFED7D31"/>
        <rFont val="Roboto"/>
      </rPr>
      <t xml:space="preserve">
</t>
    </r>
    <r>
      <rPr>
        <sz val="10"/>
        <color rgb="FF000000"/>
        <rFont val="Roboto"/>
      </rPr>
      <t>Путешествуя по этажам на ярких картах, дети учатся быстро и легко складывать и вычитать в уме.</t>
    </r>
  </si>
  <si>
    <t>УМ077</t>
  </si>
  <si>
    <r>
      <rPr>
        <b/>
        <sz val="11"/>
        <color theme="1"/>
        <rFont val="Calibri"/>
        <family val="2"/>
        <charset val="204"/>
      </rPr>
      <t xml:space="preserve"> </t>
    </r>
    <r>
      <rPr>
        <b/>
        <sz val="11"/>
        <color rgb="FF000000"/>
        <rFont val="Calibri"/>
        <family val="2"/>
        <charset val="204"/>
      </rPr>
      <t>Котосовы</t>
    </r>
  </si>
  <si>
    <r>
      <rPr>
        <b/>
        <sz val="14"/>
        <color rgb="FFF6B26B"/>
        <rFont val="Roboto"/>
      </rPr>
      <t>Хит!</t>
    </r>
    <r>
      <rPr>
        <b/>
        <sz val="14"/>
        <color rgb="FFED7D31"/>
        <rFont val="Roboto"/>
      </rPr>
      <t xml:space="preserve">
</t>
    </r>
    <r>
      <rPr>
        <sz val="10"/>
        <color rgb="FF000000"/>
        <rFont val="Roboto"/>
      </rPr>
      <t>Жутко интересная игра на быстрый счёт, логику, внимательность, концентрацию и скорость реакции!</t>
    </r>
  </si>
  <si>
    <t>УМ820</t>
  </si>
  <si>
    <t>Зверюшки-Повторюшки</t>
  </si>
  <si>
    <t xml:space="preserve">
Маленькие зверята такие разные, но у них есть кое-что общее! В игре ребёнок учится сравнивать и находить логические пары, развивая важные навыки: логику, память, внимание и способность определять признаки предметов.</t>
  </si>
  <si>
    <t>УМ904</t>
  </si>
  <si>
    <t>Смузи</t>
  </si>
  <si>
    <r>
      <rPr>
        <b/>
        <sz val="14"/>
        <color rgb="FF93C47D"/>
        <rFont val="Roboto"/>
      </rPr>
      <t xml:space="preserve">
</t>
    </r>
    <r>
      <rPr>
        <sz val="10"/>
        <color rgb="FF000000"/>
        <rFont val="Roboto"/>
      </rPr>
      <t>Игра с хайповым дизайном и простыми правилами по мотивам «Уно»! Отлично подходит для смешанных по возрасту компаний и для вечеринок.
Возраст 12+</t>
    </r>
  </si>
  <si>
    <t>УМ100</t>
  </si>
  <si>
    <t>Лапочки</t>
  </si>
  <si>
    <t xml:space="preserve">Для самых маленьких! 
Эта милая игра знакомит со счётом до пяти и учит определять количество предметов. Плотные игровые карточки с ламинацией. </t>
  </si>
  <si>
    <t>УМ099</t>
  </si>
  <si>
    <t>FIT friends</t>
  </si>
  <si>
    <t>Игровая методика для сбалансированного тренинга на каждый день. 160 000 уникальных тренировок.</t>
  </si>
  <si>
    <t>УМ006</t>
  </si>
  <si>
    <t>Много-Много</t>
  </si>
  <si>
    <t>Игра построена на уникальной методике, которая помогает детям своими глазами увидеть, что такое умножение, и учит умножать до 5.</t>
  </si>
  <si>
    <t>УМ050</t>
  </si>
  <si>
    <t>Стартап⁠-⁠конструктор</t>
  </si>
  <si>
    <t>Эта игра учит использовать воображение для генерации бизнес-идей, которые работают, и развивает креативность.</t>
  </si>
  <si>
    <t>УМ280</t>
  </si>
  <si>
    <t>Х-ферма</t>
  </si>
  <si>
    <t>Игра на скорость реакции, внимательность, логику и пространственное мышление. В ней нужно не просто выполнить задание, а сделать это быстрее соперника и схватить нужный тотем!</t>
  </si>
  <si>
    <t>Настольная игра нового формата</t>
  </si>
  <si>
    <t>УМ911</t>
  </si>
  <si>
    <t>Квиз. Безопасность</t>
  </si>
  <si>
    <r>
      <rPr>
        <b/>
        <sz val="13"/>
        <color rgb="FF93C47D"/>
        <rFont val="Roboto"/>
      </rPr>
      <t>Новинка!</t>
    </r>
    <r>
      <rPr>
        <sz val="10"/>
        <color rgb="FF000000"/>
        <rFont val="Roboto"/>
      </rPr>
      <t xml:space="preserve">
«Квиз Безопасность» — это не про страх и запугивание, а про уверенность. Мы даём ребёнку чёткие алгоритмы, которые помогут сориентироваться и избежать неприятностей.</t>
    </r>
  </si>
  <si>
    <t>УМ913</t>
  </si>
  <si>
    <t>Квиз. Путешествия</t>
  </si>
  <si>
    <r>
      <rPr>
        <b/>
        <sz val="13"/>
        <color rgb="FF93C47D"/>
        <rFont val="Roboto"/>
      </rPr>
      <t>Новинка!</t>
    </r>
    <r>
      <rPr>
        <sz val="10"/>
        <color rgb="FF000000"/>
        <rFont val="Roboto"/>
      </rPr>
      <t xml:space="preserve">
Квиз «Путешествия» — это настоящий сундук с сокровищами, который отправит всю семью в кругосветное приключение. 60 удивительных вопросов, от которых загораются глаза и хочется кричать: «Вау! Неужели так бывает?»</t>
    </r>
  </si>
  <si>
    <t>УМ767</t>
  </si>
  <si>
    <t>Квиз Животные</t>
  </si>
  <si>
    <r>
      <rPr>
        <b/>
        <sz val="14"/>
        <color rgb="FF93C47D"/>
        <rFont val="Roboto"/>
      </rPr>
      <t>Новинка!</t>
    </r>
    <r>
      <rPr>
        <b/>
        <sz val="14"/>
        <color rgb="FF6AA84F"/>
        <rFont val="Roboto"/>
      </rPr>
      <t xml:space="preserve">
</t>
    </r>
    <r>
      <rPr>
        <sz val="10"/>
        <color rgb="FF000000"/>
        <rFont val="Roboto"/>
      </rPr>
      <t>Квиз расскажет о многообразии животного мира, на простых примерах объяснит, как работает эволюция, мимикрия, симбиоз и прочие. Поможет в освоении школьного курса биологии.
В комплекте 60 карт с вопросами и смешными иллюстрациями + уникальная книжка-глоссарий с ответами
Возраст 6-99</t>
    </r>
  </si>
  <si>
    <t>УМ779</t>
  </si>
  <si>
    <t>Квиз Тело человека</t>
  </si>
  <si>
    <r>
      <rPr>
        <b/>
        <sz val="14"/>
        <color rgb="FF93C47D"/>
        <rFont val="Roboto"/>
      </rPr>
      <t>Новинка!</t>
    </r>
    <r>
      <rPr>
        <sz val="10"/>
        <color rgb="FF000000"/>
        <rFont val="Roboto"/>
      </rPr>
      <t xml:space="preserve">
Квиз научит заботиться о своём теле, чтобы быть здоровым и счастливым.  
В комплекте 60 карт с вопросами и смешными иллюстрациями + уникальная книжка-глоссарий с ответами
Возраст 6-99</t>
    </r>
  </si>
  <si>
    <t>УМ768</t>
  </si>
  <si>
    <t>Квиз Космос</t>
  </si>
  <si>
    <r>
      <rPr>
        <b/>
        <sz val="14"/>
        <color rgb="FF93C47D"/>
        <rFont val="Roboto"/>
      </rPr>
      <t>Новинка!</t>
    </r>
    <r>
      <rPr>
        <b/>
        <sz val="14"/>
        <color rgb="FF6AA84F"/>
        <rFont val="Roboto"/>
      </rPr>
      <t xml:space="preserve">
</t>
    </r>
    <r>
      <rPr>
        <sz val="10"/>
        <color rgb="FF000000"/>
        <rFont val="Roboto"/>
      </rPr>
      <t>Квиз покажет глубину и многообразие мира, поможет объединить знания в чёткие представления о космосе. Отлично подойдёт для будущих учёных и инженеров.
В комплекте 60 карт с вопросами и смешными иллюстрациями + уникальная книжка-глоссарий с ответами</t>
    </r>
  </si>
  <si>
    <t>УМ770</t>
  </si>
  <si>
    <t>Доминэмо</t>
  </si>
  <si>
    <r>
      <rPr>
        <b/>
        <sz val="13"/>
        <color rgb="FF6AA84F"/>
        <rFont val="Roboto"/>
      </rPr>
      <t>Новинка!</t>
    </r>
    <r>
      <rPr>
        <sz val="13"/>
        <color rgb="FF000000"/>
        <rFont val="Roboto"/>
      </rPr>
      <t xml:space="preserve"> </t>
    </r>
    <r>
      <rPr>
        <sz val="10"/>
        <color rgb="FF000000"/>
        <rFont val="Roboto"/>
      </rPr>
      <t>Уникальная игра, которая создаёт естественный повод для обсуждения эмоций и повышает уровень эмоционального интеллекта.
Ребёнок научится понимать себя и окружающих, а взрослые смогут лучше узнать детей и разобраться в себе.
Простые и понятные иллюстрации ситуаций и яркие образы эмоций.</t>
    </r>
  </si>
  <si>
    <t>УМ910</t>
  </si>
  <si>
    <t>Сахарная косточка</t>
  </si>
  <si>
    <r>
      <rPr>
        <b/>
        <sz val="14"/>
        <color rgb="FF6AA84F"/>
        <rFont val="Roboto"/>
      </rPr>
      <t xml:space="preserve">Новинка!
</t>
    </r>
    <r>
      <rPr>
        <sz val="10"/>
        <color rgb="FF000000"/>
        <rFont val="Roboto"/>
      </rPr>
      <t>Пора выгулять пёсика! Его так и тянет то на площадку, то в парк, ведь где-то там зарыта сахарная косточка. Помоги ему найти своё сокровище раньше, чем закончится прогулка!</t>
    </r>
  </si>
  <si>
    <t>Смех, страх и роботы</t>
  </si>
  <si>
    <r>
      <rPr>
        <b/>
        <sz val="14"/>
        <color rgb="FF93C47D"/>
        <rFont val="Roboto"/>
      </rPr>
      <t>Новинка!</t>
    </r>
    <r>
      <rPr>
        <sz val="10"/>
        <color rgb="FF000000"/>
        <rFont val="Roboto"/>
      </rPr>
      <t xml:space="preserve">
Роботы умеют всё: готовить, мыть посуду, выгуливать собак, но не могут одного — распознавать эмоции. Ваша задача — научить их этому! 
Включайте свой эмоциональный процессор и первым доберитесь до финиша!
Возраст 6-99</t>
    </r>
  </si>
  <si>
    <t>УМ914</t>
  </si>
  <si>
    <t>Команда мечты</t>
  </si>
  <si>
    <t>«Команда мечты» - это игра-тренажёр, которая превращает поиск своего места в жизни в увлекательное и весёлое приключение. Игроки научатся публично представлять и защищать свои проекты.</t>
  </si>
  <si>
    <t>Проныры</t>
  </si>
  <si>
    <t>Игроки тренируют устный счёт, соревнуясь на уникальном шестиуровневом поле, которое меняется прямо в ходе игры!</t>
  </si>
  <si>
    <t>Прогеры</t>
  </si>
  <si>
    <t>Весело знакомимся с алгоритмами и программированием. Тренируем логику и стратегическое мышление!</t>
  </si>
  <si>
    <t>Тур культур</t>
  </si>
  <si>
    <r>
      <rPr>
        <b/>
        <sz val="14"/>
        <color rgb="FF38761D"/>
        <rFont val="Roboto"/>
      </rPr>
      <t xml:space="preserve">
</t>
    </r>
    <r>
      <rPr>
        <sz val="10"/>
        <color rgb="FF000000"/>
        <rFont val="Roboto"/>
      </rPr>
      <t>Невероятно красивая игра, которая поможет детям весело изучить географию и узнать много нового о мире.</t>
    </r>
  </si>
  <si>
    <t>Ихний Ихниевич</t>
  </si>
  <si>
    <r>
      <rPr>
        <b/>
        <sz val="10"/>
        <color rgb="FF000000"/>
        <rFont val="Roboto"/>
      </rPr>
      <t xml:space="preserve">«Ихний Ихниевич» </t>
    </r>
    <r>
      <rPr>
        <sz val="10"/>
        <color rgb="FF000000"/>
        <rFont val="Roboto"/>
      </rPr>
      <t xml:space="preserve">— это уникальная настольная игра, которая помогает понять и запомнить самые важные термины из курса русского языка с 1 по 6 классы. </t>
    </r>
  </si>
  <si>
    <t>Где слон?</t>
  </si>
  <si>
    <r>
      <rPr>
        <b/>
        <sz val="14"/>
        <color rgb="FF70AD47"/>
        <rFont val="Roboto"/>
      </rPr>
      <t>Новинка!</t>
    </r>
    <r>
      <rPr>
        <sz val="11"/>
        <color rgb="FFED7D31"/>
        <rFont val="Roboto"/>
      </rPr>
      <t xml:space="preserve">
</t>
    </r>
    <r>
      <rPr>
        <sz val="11"/>
        <color theme="1"/>
        <rFont val="Roboto"/>
      </rPr>
      <t>В этой игре — целая сказочная страна, в которой столько всего происходит! На огромном поле спрятано множество предметов — нужно их найти! Тяни карту — читай — ищи!</t>
    </r>
  </si>
  <si>
    <t>Котомаркет</t>
  </si>
  <si>
    <t>Ребенок научится быстро считать, складывать и вычитать за считанные дни! Секрет в уникальной игровой методике обучения счёту от международной команды методистов, нейропсихологов и специалистов в области игрового обучения.</t>
  </si>
  <si>
    <t>Тайм - менеджент</t>
  </si>
  <si>
    <r>
      <rPr>
        <b/>
        <sz val="14"/>
        <color rgb="FF93C47D"/>
        <rFont val="Roboto"/>
      </rPr>
      <t xml:space="preserve">
</t>
    </r>
    <r>
      <rPr>
        <sz val="10"/>
        <color rgb="FF000000"/>
        <rFont val="Roboto"/>
      </rPr>
      <t>Игра помогает ребёнку осознанно управлять своим временем, эффективно планировать дела, выделять приоритеты и уверенно идти к достижению целей.</t>
    </r>
  </si>
  <si>
    <t>Публичные выступления</t>
  </si>
  <si>
    <r>
      <rPr>
        <b/>
        <sz val="14"/>
        <color rgb="FF93C47D"/>
        <rFont val="Roboto"/>
      </rPr>
      <t xml:space="preserve">
</t>
    </r>
    <r>
      <rPr>
        <sz val="10"/>
        <color rgb="FF000000"/>
        <rFont val="Roboto"/>
      </rPr>
      <t>Игра поможет пробудить талант оратора. Ребёнок улучшит дикцию, научится формулировать мысли и успешно доносить их, почувствует себя уверенно на сцене и сможет получать удовольствие от выступлений.</t>
    </r>
  </si>
  <si>
    <t>Скорочтение</t>
  </si>
  <si>
    <t>Игра развивает способность читать не только быстро, но и эффективно: моментально выделять в тексте самое важное, правильно интерпретировать информацию и применять её на практике.</t>
  </si>
  <si>
    <t>Железная логика</t>
  </si>
  <si>
    <t>Игра учит мыслить объёмно, прогнозировать события и разгадывать шифры, находить нестандартные решения и быть последовательным. Brainy Trainy «Железная логика» — ещё один уверенный шаг навстречу успешной карьере.</t>
  </si>
  <si>
    <t>Критическое мышление</t>
  </si>
  <si>
    <t>Игра учит проверять высказывания на правдивость, находить логические противоречия и сопоставлять факты, развивает наблюдательность и умение подмечать детали, помогает противостоять манипуляциям и обману.</t>
  </si>
  <si>
    <t>Инженерное мышление</t>
  </si>
  <si>
    <t>Игра помогает понять, как устроен мир, и как влияют друг на друга разные объекты в разных ситуациях. Также эта игра учит находить оптимальный способ решения множества бытовых задач, с которыми мы сталкиваемся ежедневно.</t>
  </si>
  <si>
    <t>Программирование</t>
  </si>
  <si>
    <t xml:space="preserve">Игра формирует комплексное представление об алгоритмах и циклах, учит выявлять закономерности и причинно-следственные связи, а также помогает освоить основы комбинаторики. </t>
  </si>
  <si>
    <t>Экономика</t>
  </si>
  <si>
    <t xml:space="preserve">Игра учит ребёнка видеть выгодные решения, рыночные закономерности, сложные взаимосвязи, а также критически оценивать акционные предложения и мыслить как предприниматель. </t>
  </si>
  <si>
    <t>Логика</t>
  </si>
  <si>
    <t xml:space="preserve">Игра учит ребёнка выявлять закономерности, взаимосвязи, логические противоречия и находить правильные решения, опережая сверстников. </t>
  </si>
  <si>
    <t>Развитие памяти</t>
  </si>
  <si>
    <t>Игра знакомит ребёнка с эффективными мнемотехниками и тренирует их на практике. Регулярные занятия научат быстро запоминать большой объём информации, что сделает обучение по всем школьным предметам намного эффективнее.</t>
  </si>
  <si>
    <t>Эмоциональный интеллект</t>
  </si>
  <si>
    <t>Игра учит ребёнка осознанно управлять своими эмоциями, определять психологическое состояние других людей и эффективно взаимодействовать с ними. Это ключевые компетенции для достижения личных целей и успеха в деловой сфере.</t>
  </si>
  <si>
    <t>Воображение</t>
  </si>
  <si>
    <t>Игра учит ребёнка видеть и оценивать проблему с разных сторон, изобретательно подходить к решению нестандартных задач, развивает креативность и творческий потенциал.</t>
  </si>
  <si>
    <t>Игровой набор Brainy Trainy «Навыки будущего 6+»</t>
  </si>
  <si>
    <t>Это сборник из 160 заданий, отобранных из игр-тренажёров серии Brainy Trainy. С ними дети развивают soft skills – навыки и компетенции, необходимые для достижения успеха в любом деле: логику, эмоциональный интеллект, воображение и память.</t>
  </si>
  <si>
    <t>Игровой набор Brainy Trainy «Навыки будущего 8+»</t>
  </si>
  <si>
    <r>
      <rPr>
        <b/>
        <sz val="14"/>
        <color rgb="FF93C47D"/>
        <rFont val="Roboto"/>
      </rPr>
      <t xml:space="preserve">Новинка!
</t>
    </r>
    <r>
      <rPr>
        <sz val="10"/>
        <color rgb="FF000000"/>
        <rFont val="Roboto"/>
      </rPr>
      <t>Сборник из 160 заданий, отобранных из игр-тренажёров серии Brainy Trainy. С ними дети развивают soft skills — гибкие навыки и компетенции, необходимые для достижения успеха в любом деле: логику, скорочтение, критическое и инженерное мышление.</t>
    </r>
  </si>
  <si>
    <t>Игровой набор Brainy Trainy «Навыки будущего 10+»</t>
  </si>
  <si>
    <r>
      <rPr>
        <b/>
        <sz val="14"/>
        <color rgb="FF93C47D"/>
        <rFont val="Roboto"/>
      </rPr>
      <t xml:space="preserve">Новинка!
</t>
    </r>
    <r>
      <rPr>
        <sz val="10"/>
        <color rgb="FF000000"/>
        <rFont val="Roboto"/>
      </rPr>
      <t>Сборник из 160 заданий, отобранных из игр-тренажёров серии Brainy Trainy. С ними дети развивают soft skills — гибкие навыки и компетенции, необходимые для достижения успеха в любом деле: тайм-менеджмент, программирование, финансовая грамотность, публичные выступления.</t>
    </r>
  </si>
  <si>
    <t>Счетные лягушки</t>
  </si>
  <si>
    <r>
      <rPr>
        <b/>
        <sz val="14"/>
        <color rgb="FF93C47D"/>
        <rFont val="Roboto"/>
      </rPr>
      <t xml:space="preserve">
</t>
    </r>
    <r>
      <rPr>
        <sz val="10"/>
        <color rgb="FF000000"/>
        <rFont val="Roboto"/>
      </rPr>
      <t>Прожорливые лягушки только и думают о том, как набить себе брюхо. Кто-то может съесть всего лишь 5 мух, а кто-то аж 15! Дети легко освоят количественный счет до 20.</t>
    </r>
  </si>
  <si>
    <t>Первые буквы</t>
  </si>
  <si>
    <r>
      <rPr>
        <b/>
        <sz val="14"/>
        <color rgb="FF93C47D"/>
        <rFont val="Roboto"/>
      </rPr>
      <t xml:space="preserve">
</t>
    </r>
    <r>
      <rPr>
        <sz val="10"/>
        <color rgb="FF000000"/>
        <rFont val="Roboto"/>
      </rPr>
      <t>Весёлая динамичная игра на знание букв. Тренирует у детей способность различать звуки в словах и соотносить их с буквами.</t>
    </r>
  </si>
  <si>
    <t>Фигурные прятки</t>
  </si>
  <si>
    <r>
      <rPr>
        <sz val="10"/>
        <color rgb="FF000000"/>
        <rFont val="Roboto"/>
      </rPr>
      <t xml:space="preserve">
</t>
    </r>
    <r>
      <rPr>
        <sz val="10"/>
        <color rgb="FF000000"/>
        <rFont val="Roboto"/>
      </rPr>
      <t xml:space="preserve">Игра знакомит с геометрическими фигурами, развивает пространственное мышление, тренирует умение представлять предметы с разных сторон. </t>
    </r>
  </si>
  <si>
    <t>Сказки по картинкам</t>
  </si>
  <si>
    <r>
      <rPr>
        <sz val="10"/>
        <color rgb="FF000000"/>
        <rFont val="Roboto"/>
      </rPr>
      <t xml:space="preserve">
</t>
    </r>
    <r>
      <rPr>
        <sz val="10"/>
        <color rgb="FF000000"/>
        <rFont val="Roboto"/>
      </rPr>
      <t>Это сторителлинг-игра научит красиво формулировать мысли, поможет развить креативность и вербальное мышление</t>
    </r>
  </si>
  <si>
    <t>Квестики</t>
  </si>
  <si>
    <t>УМ157</t>
  </si>
  <si>
    <t xml:space="preserve">Квестик супергеройский Катя </t>
  </si>
  <si>
    <r>
      <rPr>
        <b/>
        <sz val="10"/>
        <color rgb="FF000000"/>
        <rFont val="Roboto"/>
      </rPr>
      <t>Увлекательное приключение для отважных героев!</t>
    </r>
    <r>
      <rPr>
        <sz val="10"/>
        <color rgb="FF000000"/>
        <rFont val="Roboto"/>
      </rPr>
      <t xml:space="preserve"> Внутри 7 карт-загадок, которые предстоит решить. Среди них загадки-пазлы, карты со скретч-слоем и глянцевым лаком, скрывающим рисунок, лабиринты из букв и карты с наклейками. </t>
    </r>
  </si>
  <si>
    <t>УМ163</t>
  </si>
  <si>
    <t>Квестик шпионский</t>
  </si>
  <si>
    <r>
      <rPr>
        <b/>
        <sz val="10"/>
        <color rgb="FF000000"/>
        <rFont val="Roboto"/>
      </rPr>
      <t>Домашний квест для любителей тайн!</t>
    </r>
    <r>
      <rPr>
        <sz val="10"/>
        <color rgb="FF000000"/>
        <rFont val="Roboto"/>
      </rPr>
      <t xml:space="preserve"> Внутри 5 зашифрованных загадок, которые предстоит решить при помощи карт-ключей: красного светофильтра, самокопирующейся бумаги и специальных карт-схем. </t>
    </r>
  </si>
  <si>
    <t>УМ165</t>
  </si>
  <si>
    <t>Квестик пиратский Джек</t>
  </si>
  <si>
    <r>
      <rPr>
        <b/>
        <sz val="10"/>
        <color rgb="FF000000"/>
        <rFont val="Roboto"/>
      </rPr>
      <t xml:space="preserve">Квест для пиратов — поиск подарка как поиск сокровищ! </t>
    </r>
    <r>
      <rPr>
        <sz val="10"/>
        <color rgb="FF000000"/>
        <rFont val="Roboto"/>
      </rPr>
      <t xml:space="preserve">Внутри 7 карт-загадок, которые предстоит решить: среди них загадки-пазлы, карты со скретч-слоем и глянцевым лаком, скрывающим рисунок. </t>
    </r>
  </si>
  <si>
    <t>УМ192</t>
  </si>
  <si>
    <t>Квестик космический</t>
  </si>
  <si>
    <r>
      <rPr>
        <b/>
        <sz val="10"/>
        <color rgb="FF000000"/>
        <rFont val="Roboto"/>
      </rPr>
      <t>Космические загадки приведут к сюрпризу от космонавта!</t>
    </r>
    <r>
      <rPr>
        <sz val="10"/>
        <color rgb="FF000000"/>
        <rFont val="Roboto"/>
      </rPr>
      <t xml:space="preserve"> Внутри 5 увлекательных загадок, которые предстоит разгадать, чтобы найти подарок: расшифровать координаты, пройти звёздный путь, найти пропавший предмет, разгадать слова с помощью секретного кода или рисунков-подсказок. </t>
    </r>
  </si>
  <si>
    <t>Дорожные сгибалки</t>
  </si>
  <si>
    <t>УМ063</t>
  </si>
  <si>
    <t>Сгибалки. Магия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</si>
  <si>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4-5 лет</t>
    </r>
    <r>
      <rPr>
        <sz val="10"/>
        <color rgb="FF000000"/>
        <rFont val="Roboto"/>
      </rPr>
      <t>. В ней каждый лист нужно согнуть до двух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волшебные персонажи.</t>
    </r>
  </si>
  <si>
    <t>УМ064</t>
  </si>
  <si>
    <t>Сгибалки. Транспорт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</si>
  <si>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4–5 лет</t>
    </r>
    <r>
      <rPr>
        <sz val="10"/>
        <color rgb="FF000000"/>
        <rFont val="Roboto"/>
      </rPr>
      <t>.  В ней каждый лист нужно согнуть до двух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поезда, самолёты или корабли.</t>
    </r>
  </si>
  <si>
    <t>УМ065</t>
  </si>
  <si>
    <t>Сгибалки. Зверята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</si>
  <si>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6-7 лет</t>
    </r>
    <r>
      <rPr>
        <sz val="10"/>
        <color rgb="FF000000"/>
        <rFont val="Roboto"/>
      </rPr>
      <t>. В ней каждый лист нужно согнуть до трёх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чудесные зверята.</t>
    </r>
  </si>
  <si>
    <t>УМ068</t>
  </si>
  <si>
    <t>Сгибалки. Супергерои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</si>
  <si>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6-7 лет</t>
    </r>
    <r>
      <rPr>
        <sz val="10"/>
        <color rgb="FF000000"/>
        <rFont val="Roboto"/>
      </rPr>
      <t>. В ней каждый лист нужно согнуть до трёх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отважные супергерои.</t>
    </r>
  </si>
  <si>
    <t>УМ069</t>
  </si>
  <si>
    <t>Сгибалки. Динозавры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</si>
  <si>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8-9 лет.</t>
    </r>
    <r>
      <rPr>
        <sz val="10"/>
        <color rgb="FF000000"/>
        <rFont val="Roboto"/>
      </rPr>
      <t xml:space="preserve"> В ней каждый лист нужно согнуть до четырёх раз. У ребёнка формируется понимание отношений между предметами путём наложения, совмещения, перегруппировки «кусочков» картинки с обожаемыми всеми динозаврами.</t>
    </r>
  </si>
  <si>
    <t>УМ070</t>
  </si>
  <si>
    <t>Сгибалки. Роботы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</si>
  <si>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8-9 лет</t>
    </r>
    <r>
      <rPr>
        <sz val="10"/>
        <color rgb="FF000000"/>
        <rFont val="Roboto"/>
      </rPr>
      <t>. В ней каждый лист нужно согнуть до четырёх раз. У ребёнка формируется понимание отношений между предметами путём наложения, совмещения, перегруппировки «кусочков» картинки с роботами для будущих учёных!</t>
    </r>
  </si>
  <si>
    <t>УМ073</t>
  </si>
  <si>
    <t>Сгибалки. Спорт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</si>
  <si>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от 10 лет</t>
    </r>
    <r>
      <rPr>
        <sz val="10"/>
        <color rgb="FF000000"/>
        <rFont val="Roboto"/>
      </rPr>
      <t xml:space="preserve"> и старше. В ней каждый лист нужно согнуть до пяти раз. У ребёнка формируется понимание отношений между предметами путём наложения, совмещения, перегруппировки «кусочков» картинки с популярными видами спорта!</t>
    </r>
  </si>
  <si>
    <t>УМ071</t>
  </si>
  <si>
    <t>Сгибалки. Вокруг света</t>
  </si>
  <si>
    <r>
      <rPr>
        <sz val="10"/>
        <color rgb="FF000000"/>
        <rFont val="Roboto"/>
      </rPr>
      <t xml:space="preserve">Эта головоломка для ребят </t>
    </r>
    <r>
      <rPr>
        <b/>
        <sz val="10"/>
        <color rgb="FF000000"/>
        <rFont val="Roboto"/>
      </rPr>
      <t>от 10 лет</t>
    </r>
    <r>
      <rPr>
        <sz val="10"/>
        <color rgb="FF000000"/>
        <rFont val="Roboto"/>
      </rPr>
      <t xml:space="preserve"> и старше. В ней каждый лист нужно согнуть до пяти раз. У ребёнка формируется понимание отношений между предметами путём наложения, совмещения, перегруппировки «кусочков» картинки с разными чудесами нашей планеты!</t>
    </r>
  </si>
  <si>
    <t>Тетради Реши-Пиши</t>
  </si>
  <si>
    <t>УМ194</t>
  </si>
  <si>
    <t>9785604138113</t>
  </si>
  <si>
    <t>Реши-пиши, 5–6 лет</t>
  </si>
  <si>
    <t xml:space="preserve">Увлекательная подготовка к школе. Счёт, подготовка руки к письму, логика, буквы. В тетради 23 типа заданий, варианты которых постепенно переходят от лёгкого к сложному. </t>
  </si>
  <si>
    <t>УМ195</t>
  </si>
  <si>
    <t>9785604138106</t>
  </si>
  <si>
    <r>
      <rPr>
        <b/>
        <sz val="11"/>
        <color theme="1"/>
        <rFont val="Calibri"/>
        <family val="2"/>
        <charset val="204"/>
      </rPr>
      <t>Реши-пиши, 7–8 лет</t>
    </r>
    <r>
      <rPr>
        <sz val="10"/>
        <color theme="1"/>
        <rFont val="Calibri"/>
        <family val="2"/>
        <charset val="204"/>
      </rPr>
      <t xml:space="preserve"> </t>
    </r>
  </si>
  <si>
    <t>Нескучный помощник первоклассника в учёбе! Чтение, числовые ряды, счёт, пространственное мышление.  В тетради 23 типа заданий, варианты которых постепенно переходят от лёгкого к сложному.</t>
  </si>
  <si>
    <t>УМ196</t>
  </si>
  <si>
    <t>9785604138120</t>
  </si>
  <si>
    <t>Реши-пиши, 9–10 лет</t>
  </si>
  <si>
    <t>Задания повышенной сложности для ребят постарше! Алгоритмы, логическое мышление, дроби, внимательность. В тетради 23 типа заданий, варианты которых постепенно переходят от лёгкого к сложному.</t>
  </si>
  <si>
    <t>Тетради Доли и дроби</t>
  </si>
  <si>
    <t>УМ184</t>
  </si>
  <si>
    <t>Доли и дроби, 5–6 лет</t>
  </si>
  <si>
    <t>Задания, которые научат понимать деление и плавно подведут к теме дробей. Ребёнок с лёгкостью освоит такие непростые навыки: различие «целого» и «доли», деление пополам и поровну, складывание и вычитание кусочков.</t>
  </si>
  <si>
    <t>УМ057</t>
  </si>
  <si>
    <t xml:space="preserve">Доли и дроби, 7–8 лет </t>
  </si>
  <si>
    <t>Увлекательные задания в естественной форме знакомят с числовым обозначением дробей. Решая примеры с помощью наглядных кусочков пиццы и пирогов, дети плавно переходят к операциям с числовыми дробями.</t>
  </si>
  <si>
    <t>УМ272</t>
  </si>
  <si>
    <t>Доли и дроби, 9–10 лет</t>
  </si>
  <si>
    <t>Увлекательные задания интересно объясняют принципы сложения и вычитания дробей. Решая примеры с помощью наглядных кусочков пиццы и пирогов, дети учатся производить операции с числовыми дробями.</t>
  </si>
  <si>
    <t>Тетради Логика и программирование</t>
  </si>
  <si>
    <t>УМ465</t>
  </si>
  <si>
    <r>
      <rPr>
        <b/>
        <sz val="11"/>
        <color theme="1"/>
        <rFont val="Calibri"/>
        <family val="2"/>
        <charset val="204"/>
      </rPr>
      <t>Логика и программирование, 5–6 лет</t>
    </r>
    <r>
      <rPr>
        <sz val="10"/>
        <color theme="1"/>
        <rFont val="Calibri"/>
        <family val="2"/>
        <charset val="204"/>
      </rPr>
      <t>и</t>
    </r>
  </si>
  <si>
    <t>В тетради собраны 70 заданий на развитие логического и аналитического мышления, научат находить эффективные варианты решения задач.</t>
  </si>
  <si>
    <t>УМ466</t>
  </si>
  <si>
    <t>Логика и программирование, 7–8 лет</t>
  </si>
  <si>
    <t>80 заданий, которые помогут ребёнку развить важные для учёбы навыки: научат видеть проблему целиком, анализировать её причины и выстраивать эффективный план решения.</t>
  </si>
  <si>
    <t>УМ467</t>
  </si>
  <si>
    <t xml:space="preserve">Логика и программирование, 9–10 лет </t>
  </si>
  <si>
    <t>82 задания, которые помогут ребёнку развить важные для учёбы навыки: научат видеть проблему целиком, анализировать её причины и выстраивать эффективный план решения.</t>
  </si>
  <si>
    <t>Тетради Читалки-Сгибалки</t>
  </si>
  <si>
    <t>УМ601</t>
  </si>
  <si>
    <t>Читалки-сгибалки 5-6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</si>
  <si>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персонажи, про которых ребёнок составит и прочитает первые предложения.</t>
  </si>
  <si>
    <t>УМ600</t>
  </si>
  <si>
    <t>Читалки-сгибалки 4-5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</si>
  <si>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персонажи. Ребёнок познакомится с буквами и научится собирать простые слова.</t>
  </si>
  <si>
    <t>УМ602</t>
  </si>
  <si>
    <t>Читалки-сгибалки 6-7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</si>
  <si>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персонажи, про которых ребёнок составит и прочитает предложения. Истории становятся ещё увлекательнее, а задачи на сгибание ещё сложнее.</t>
  </si>
  <si>
    <t>Тетради Сгибалки</t>
  </si>
  <si>
    <t>УМ228</t>
  </si>
  <si>
    <t>9785604138137</t>
  </si>
  <si>
    <t>Сгибалки, 3–4 года</t>
  </si>
  <si>
    <t>Яркая тетрадь, листы которой нужно сгибать, чтобы увидеть картинку.</t>
  </si>
  <si>
    <t>УМ229</t>
  </si>
  <si>
    <t xml:space="preserve"> 9785604138144</t>
  </si>
  <si>
    <t>Сгибалки, 4–5 лет</t>
  </si>
  <si>
    <r>
      <rPr>
        <b/>
        <sz val="10"/>
        <color rgb="FF000000"/>
        <rFont val="Roboto"/>
      </rPr>
      <t>«Сгибалки»</t>
    </r>
    <r>
      <rPr>
        <sz val="10"/>
        <color rgb="FF000000"/>
        <rFont val="Roboto"/>
      </rPr>
      <t xml:space="preserve"> способствуют развитию мелкой моторики у детей, а это важнейший этап для дальнейшего освоения письма. В этой тетради малышам предстоит делать только один сгиб. </t>
    </r>
  </si>
  <si>
    <t>УМ230</t>
  </si>
  <si>
    <t>9785604138151</t>
  </si>
  <si>
    <t>Сгибалки, 5–6 лет</t>
  </si>
  <si>
    <r>
      <rPr>
        <b/>
        <sz val="10"/>
        <color rgb="FF000000"/>
        <rFont val="Roboto"/>
      </rPr>
      <t>«Сгибалки»</t>
    </r>
    <r>
      <rPr>
        <sz val="10"/>
        <color rgb="FF000000"/>
        <rFont val="Roboto"/>
      </rPr>
      <t xml:space="preserve"> способствуют развитию мелкой моторики у детей, а это важнейший этап для дальнейшего освоения письма. В тетради на каждом листе два сгиба, здесь придётся научиться подгонять кусочки точно друг к другу, чтобы получилась картинка.</t>
    </r>
  </si>
  <si>
    <t>УМ231</t>
  </si>
  <si>
    <t>9785604138168</t>
  </si>
  <si>
    <t>Сгибалки, 7–8 лет</t>
  </si>
  <si>
    <r>
      <rPr>
        <b/>
        <sz val="10"/>
        <color rgb="FF000000"/>
        <rFont val="Roboto"/>
      </rPr>
      <t>«Сгибалки»</t>
    </r>
    <r>
      <rPr>
        <sz val="10"/>
        <color rgb="FF000000"/>
        <rFont val="Roboto"/>
      </rPr>
      <t xml:space="preserve"> способствуют развитию мелкой моторики у детей, а это важнейший этап для дальнейшего освоения письма. В тетради ждут настоящие головоломки: нужно догадаться, в каком порядке и в какую сторону нужно сделать до пяти перегибов, чтобы все кусочки сошлись.
</t>
    </r>
  </si>
  <si>
    <t>Тетради Умножение</t>
  </si>
  <si>
    <t>УМ480</t>
  </si>
  <si>
    <t>Умножение. Ч1. 7–8 лет</t>
  </si>
  <si>
    <t>В тетради собраны 85 заданий, которые помогут ребёнку самостоятельно и в интересной форме разобраться с принципами умножения.</t>
  </si>
  <si>
    <t>УМ481</t>
  </si>
  <si>
    <t>Умножение. Ч2. 7–8 лет</t>
  </si>
  <si>
    <t xml:space="preserve">В тетради собраны 90 заданий, которые помогут ребёнку самостоятельно и с удовольствием осваивать навыки умножения. </t>
  </si>
  <si>
    <t>УМ585</t>
  </si>
  <si>
    <t xml:space="preserve">Умножение в столбик. Ч1. 8-9 лет. </t>
  </si>
  <si>
    <t>Ваш ребёнок уже знает таблицу умножения? С этой тетрадью он освоит сложные темы, которые раньше давались только «со скрипом» — умножение в столбик и решение примеров со скобками.</t>
  </si>
  <si>
    <t>УМ586</t>
  </si>
  <si>
    <t xml:space="preserve">Умножение в столбик. Ч2. 8-9 лет. </t>
  </si>
  <si>
    <t>Продвинутое умножение для тех, кто знает основы! С этой тетрадью ребёнок усовершенствует навыки умножения в столбик и научится уверенно умножать многозначные числа. Десятки увлекательных примеров, комиксы, лайфхаки и никакой зубрёжки — настоящая магия игрового обучения!</t>
  </si>
  <si>
    <t>Тетради Кубометрия</t>
  </si>
  <si>
    <t>УМ405</t>
  </si>
  <si>
    <t>Кубометрия 3D, от 8 лет</t>
  </si>
  <si>
    <r>
      <rPr>
        <sz val="10"/>
        <color rgb="FF000000"/>
        <rFont val="Roboto"/>
      </rPr>
      <t xml:space="preserve">Долгожданное продолжение тетради </t>
    </r>
    <r>
      <rPr>
        <b/>
        <sz val="10"/>
        <color rgb="FF000000"/>
        <rFont val="Roboto"/>
      </rPr>
      <t>«Кубометрия 3D»</t>
    </r>
    <r>
      <rPr>
        <sz val="10"/>
        <color rgb="FF000000"/>
        <rFont val="Roboto"/>
      </rPr>
      <t>: новые увлекательные задания для развития пространственного мышления детей от восьми лет. Развивайте важные навыки для освоения школьной программы по геометрии, физике и географии.</t>
    </r>
  </si>
  <si>
    <t>Тетради Буквы и Чтение</t>
  </si>
  <si>
    <t>УМ567</t>
  </si>
  <si>
    <t>Буквы и чтение. Ч1, 5–6 лет</t>
  </si>
  <si>
    <t>В тетради собраны 86 заданий, которые знакомят с образом буквы и закрепляют его в сознании ребёнка. Можно заниматься, даже если ребёнок ещё не знает буквы.</t>
  </si>
  <si>
    <t>УМ568</t>
  </si>
  <si>
    <t xml:space="preserve">Буквы и чтение. Ч2, 6–7 лет </t>
  </si>
  <si>
    <t>В тетради собраны 92 задания, которые тренируют умение складывать слоги в слова и графомоторные навыки написания букв. Знакомят с прописным видом букв.</t>
  </si>
  <si>
    <t>УМ569</t>
  </si>
  <si>
    <t>Буквы и чтение. Ч3, 7–8 лет</t>
  </si>
  <si>
    <t>В тетради собраны 79 заданий, которые развивают беглое чтение. Учат решать словесные головоломки, закрепляют чтение длинных и сложных слов.</t>
  </si>
  <si>
    <t>Тетради Вырезалки</t>
  </si>
  <si>
    <t>УМ565</t>
  </si>
  <si>
    <t>Вырезалки Ч1, 3-4 года</t>
  </si>
  <si>
    <t xml:space="preserve">Умные упражнения на вырезание. Развивают пространственное мышление и аккуратность, готовят руку к письму. В этой тетради для детей малыши учатся делать простые прямые разрезы и плавные изгибы.
</t>
  </si>
  <si>
    <t>УМ566</t>
  </si>
  <si>
    <t>Вырезалки Ч2, 4-5 лет</t>
  </si>
  <si>
    <t>Умные упражнения на вырезание. Развивают пространственное мышление и аккуратность, готовят руку к письму. 15 заданий. В этой тетради задания становятся сложнее: разрезанный лист превращается в небольшую поделку с интересным сюжетом.</t>
  </si>
  <si>
    <t>Тетради Основы шахмат и логики</t>
  </si>
  <si>
    <t>УМ603</t>
  </si>
  <si>
    <t>Основы шахмат и логики. Ч1, от 5 лет</t>
  </si>
  <si>
    <t>Задача тетради — подготовить ребёнка к классическим шахматам. Первая часть развивает пространственное и алгоритмическое мышление. Учит находить закономерности, развивает формальную логику. Учит ориентироваться на шахматной доске.</t>
  </si>
  <si>
    <t>УМ604</t>
  </si>
  <si>
    <t>Основы шахмат и логики. Ч2, от 6 лет</t>
  </si>
  <si>
    <t>Задача тетради — подготовить ребёнка к классическим шахматам. Вторая часть знакомит с принципами перемещения фигур, показывает, как предвидеть результаты ходов. Закрепляет понятия, связанные с ориентацией на доске, знакомит с тактикой игры.</t>
  </si>
  <si>
    <t>УМ605</t>
  </si>
  <si>
    <t>Основы шахмат и логики. Ч3, от 7 лет</t>
  </si>
  <si>
    <t>Задача тетради — подготовить ребёнка к классическим шахматам. Третья часть знакомит с образами фигур, особенностями их передвижения и их ценностью в игре. Учит видеть поле глазами соперника, ориентироваться по координатам, знакомит с записью ходов.</t>
  </si>
  <si>
    <t>Тетради Весёлый Счёт</t>
  </si>
  <si>
    <t>УМ612</t>
  </si>
  <si>
    <t xml:space="preserve">Весёлый счёт. Ч1, 5-6 лет 
</t>
  </si>
  <si>
    <t>В тетради собрано 87 заданий, которые учат счёту в пределах 10 и бонусная игра, в которую можно играть много раз. Каждое задание — это увлекательная история в картинках, доступная для понимания ребёнком даже без участия взрослых.</t>
  </si>
  <si>
    <t>УМ613</t>
  </si>
  <si>
    <t xml:space="preserve">Весёлый счёт. Ч2, 6-7 лет 
</t>
  </si>
  <si>
    <t xml:space="preserve">В тетради собрано 70 заданий, которые помогут подготовиться к школе и уверенно чувствовать себя на первых уроках математики. Ребёнок научится решать примеры и подготовится к школе!
</t>
  </si>
  <si>
    <t>УМ614</t>
  </si>
  <si>
    <t xml:space="preserve">Весёлый счёт. Ч3, 7-8 лет 
</t>
  </si>
  <si>
    <t>В тетради собрано 92 задания, с которыми ребёнок будет уверенно чувствовать себя на уроках математики и успевать за школьной программой.</t>
  </si>
  <si>
    <t>Наборы классных тетрадей</t>
  </si>
  <si>
    <t>УМ789</t>
  </si>
  <si>
    <t>Набор «Классные тетради для мальчиков 5 лет»</t>
  </si>
  <si>
    <t>Набор «Классные тетради для мальчиков 5 лет» В наборе собраны «Классные тетради» на счет, чтение и логику. А так же учтены все возрастные особенности мальчиков 5 лет.</t>
  </si>
  <si>
    <t>УМ790</t>
  </si>
  <si>
    <t>Набор «Классные тетради для девочек 5 лет»</t>
  </si>
  <si>
    <t>Набор «Классные тетради для девочек 5 лет» В наборе собраны «Классные тетради» на счет, чтение и логику. А так же учтены все возрастные особенности девочек 5 лет.</t>
  </si>
  <si>
    <t xml:space="preserve"> УМ792</t>
  </si>
  <si>
    <t>Набор «Классные тетради для мальчиков 6 лет»</t>
  </si>
  <si>
    <t>Набор «Классные тетради для мальчиков 6 лет» В наборе собраны «Классные тетради» на счет, чтение и логику. А так же учтены все возрастные особенности мальчиков 6 лет.</t>
  </si>
  <si>
    <t>УМ791</t>
  </si>
  <si>
    <t>Набор «Классные тетради для девочек 6 лет»</t>
  </si>
  <si>
    <t>Набор «Классные тетради для девочек 6 лет» В наборе собраны «Классные тетради» на счет, чтение и логику. А так же учтены все возрастные особенности девочек 6 лет.</t>
  </si>
  <si>
    <t>Наборы тетрадей</t>
  </si>
  <si>
    <t>УМ738</t>
  </si>
  <si>
    <t>Набор тетрадей «Лёгкое умножение. Полный курс»</t>
  </si>
  <si>
    <t>Самая сложная тема «началки» без слёз и зубрёжки! В четырёх ярких тетрадях — пошаговая система обучения умножению для младших школьников: от самых основ до сложных примеров с большими числами. В каждой тетради десятки наглядных заданий с сюжетом, а ещё игры, лайфхаки и комиксы!</t>
  </si>
  <si>
    <t>УМ650</t>
  </si>
  <si>
    <t>4603766510408</t>
  </si>
  <si>
    <t>Набор тетрадей "Основы шахмат и логика"</t>
  </si>
  <si>
    <t xml:space="preserve">Подготовка к шахматам никогда еще не была такой интересной: никаких схем и дебютов — только веселье. Поэтапно, в легком игровом формате дети учатся предвидеть результаты ходов, строить гипотезы, анализировать ситуацию и видеть поле глазами соперника.
</t>
  </si>
  <si>
    <t>УМ656</t>
  </si>
  <si>
    <t>Набор тетрадей "Подготовка к школе 5-7 лет"</t>
  </si>
  <si>
    <t xml:space="preserve">Комплексное решение для развития мышления! Дети учатся думать, изучают первые буквы и устный счет, развивают логическое и пространственное мышление, тренируют внимание и мелкую моторику. Нескучные задания разного типа постепенно ведут ребенка от более легкого к более сложному.
</t>
  </si>
  <si>
    <t>УМ701</t>
  </si>
  <si>
    <t>Набор тетрадей "Весёлый счет"</t>
  </si>
  <si>
    <t>Набор тетрадей «Веселый счет» поможет легко пройти путь от первых цифр до решения уравнений. Ребенок не просто научится выполнять математические операции, а получит игровой опыт, который поможет применять знания на практике. Именно такая основа позволит ему перейти к изучению более сложных тем, понимать их и получать пятерки :)</t>
  </si>
  <si>
    <t>КМП478</t>
  </si>
  <si>
    <t>Набор тетрадей «Учимся читать. Полный курс»</t>
  </si>
  <si>
    <t>С набором «Учимся читать» ребёнок легко пройдёт путь от первых букв до беглого чтения и даст фору всем одноклассникам! В трёх ярких тетрадях — пошаговая система обучения чтению для детей 5, 6, 7 и 8 лет: от самых основ до быстрого чтения длинных и сложных слов.</t>
  </si>
  <si>
    <t>УМ883</t>
  </si>
  <si>
    <t>Набор тетрадей «При чём тут прописи», 4+</t>
  </si>
  <si>
    <t>Это уникальный тренажёр для развития графомоторики из 6 тетрадей. На каждой странице — интересный сюжет, который ребёнку предстоит дорисовать с помощью разных штрихов, линий и узоров.
Внутри более 150 заданий, нейроразвороты и трекер, чтобы отслеживать прогресс в обучении.</t>
  </si>
  <si>
    <t>УМ882</t>
  </si>
  <si>
    <t>Набор тетрадей «При чём тут прописи», 5+</t>
  </si>
  <si>
    <r>
      <rPr>
        <b/>
        <sz val="14"/>
        <color rgb="FF70AD47"/>
        <rFont val="Calibri"/>
        <family val="2"/>
        <charset val="204"/>
      </rPr>
      <t>Новинка!</t>
    </r>
    <r>
      <rPr>
        <sz val="11"/>
        <color theme="1"/>
        <rFont val="Calibri"/>
        <family val="2"/>
        <charset val="204"/>
      </rPr>
      <t xml:space="preserve">
Это уникальный тренажёр для развития графомоторики из 6 тетрадей. На каждой странице — интересный сюжет, который ребёнку предстоит дорисовать с помощью разных штрихов, линий и узоров.
Внутри более 150 заданий, нейроразвороты и трекер, чтобы отслеживать прогресс в обучении.</t>
    </r>
  </si>
  <si>
    <t>УМ886</t>
  </si>
  <si>
    <t>Набор тетрадей «При чём тут прописи», 6+</t>
  </si>
  <si>
    <r>
      <rPr>
        <b/>
        <sz val="14"/>
        <color theme="9"/>
        <rFont val="Calibri"/>
        <family val="2"/>
        <charset val="204"/>
      </rPr>
      <t>Новинка!</t>
    </r>
    <r>
      <rPr>
        <sz val="11"/>
        <color theme="1"/>
        <rFont val="Calibri"/>
        <family val="2"/>
        <charset val="204"/>
      </rPr>
      <t xml:space="preserve">
6 тетрадей с постепенным усложнением
200+ заданий для отработки графомоторных навыков
Нейрозадания на симметрию для развития межполушарного взаимодействия
Яркие наклейки для мотивации и отслеживания прогресса!</t>
    </r>
  </si>
  <si>
    <t>УМ879</t>
  </si>
  <si>
    <t>Набор тетрадей «Развиваем дошкольника», 5 лет</t>
  </si>
  <si>
    <t xml:space="preserve">
Полноценный набор для развития мышления! Дети учатся думать, развивают внимание, логику и мелкую моторику.
- Развитие логического мышления
- Тренировка устного счёта
- Знакомство с буквами и обучение чтению
- Подготовка руки к письму</t>
  </si>
  <si>
    <t>УМ881</t>
  </si>
  <si>
    <t>Набор тетрадей «Развиваем школьника», 7 лет</t>
  </si>
  <si>
    <t>Набор обучающих тетрадей для младших школьников. Задания учат ребёнка думать, объясняют и закрепляют такие темы, как счёт, сложение, вычитание, умножение и совершенствуют логическое мышление и навыки чтения.</t>
  </si>
  <si>
    <t>УМ878</t>
  </si>
  <si>
    <t>Набор тетрадей «Развиваем школьника», 9 лет</t>
  </si>
  <si>
    <t>Набор обучающих тетрадей: задания учат ребёнка думать, объясняют и закрепляют навыки чтения, умножения сложных чисел и совершенствуют логическое мышление.</t>
  </si>
  <si>
    <t>Новогоднее настроение!</t>
  </si>
  <si>
    <t>УМ401</t>
  </si>
  <si>
    <t>Зимний Читай-Хватай</t>
  </si>
  <si>
    <r>
      <rPr>
        <sz val="10"/>
        <color rgb="FF000000"/>
        <rFont val="Roboto"/>
      </rPr>
      <t xml:space="preserve">Новогодняя версия хитовой игры </t>
    </r>
    <r>
      <rPr>
        <b/>
        <sz val="10"/>
        <color rgb="FF000000"/>
        <rFont val="Roboto"/>
      </rPr>
      <t>«Читай-Хватай»</t>
    </r>
    <r>
      <rPr>
        <sz val="10"/>
        <color rgb="FF000000"/>
        <rFont val="Roboto"/>
      </rPr>
      <t>! 96 фишек с новыми словами, которые расскажут всё о зимней поре и о самом волшебном празднике в году! Самый весёлый и эффективный способ научиться читать и развить скорочтение.</t>
    </r>
  </si>
  <si>
    <t>УМ274</t>
  </si>
  <si>
    <t>Квестик
 новогодний</t>
  </si>
  <si>
    <r>
      <rPr>
        <sz val="10"/>
        <color rgb="FF93C47D"/>
        <rFont val="Roboto"/>
      </rPr>
      <t xml:space="preserve">
</t>
    </r>
    <r>
      <rPr>
        <sz val="10"/>
        <color rgb="FF000000"/>
        <rFont val="Roboto"/>
      </rPr>
      <t>Уникальный зеркальный квест для весёлого вручения новогоднего подарка. Он создает захватывающий сценарий праздника и увлекает всех: и взрослых, и детей.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</si>
</sst>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[$ ₽]"/>
    <numFmt numFmtId="165" formatCode="#,##0[$ ₽]"/>
    <numFmt numFmtId="166" formatCode="_-* #,##0.00\ [$₽-419]_-;\-* #,##0.00\ [$₽-419]_-;_-* &quot;-&quot;??\ [$₽-419]_-;_-@"/>
  </numFmts>
  <fonts count="47" x14ac:knownFonts="1">
    <font>
      <sz val="11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Roboto"/>
    </font>
    <font>
      <b/>
      <sz val="11"/>
      <color rgb="FF222222"/>
      <name val="Roboto"/>
    </font>
    <font>
      <b/>
      <sz val="14"/>
      <color rgb="FF222222"/>
      <name val="Roboto"/>
    </font>
    <font>
      <sz val="11"/>
      <color rgb="FF000000"/>
      <name val="Calibri"/>
      <family val="2"/>
      <charset val="204"/>
    </font>
    <font>
      <sz val="10"/>
      <color rgb="FF000000"/>
      <name val="Roboto"/>
    </font>
    <font>
      <b/>
      <sz val="10"/>
      <color rgb="FF000000"/>
      <name val="Roboto"/>
    </font>
    <font>
      <sz val="10"/>
      <color theme="1"/>
      <name val="Roboto"/>
    </font>
    <font>
      <sz val="10"/>
      <color rgb="FF222222"/>
      <name val="Roboto"/>
    </font>
    <font>
      <b/>
      <sz val="10"/>
      <color rgb="FF222222"/>
      <name val="Roboto"/>
    </font>
    <font>
      <b/>
      <sz val="10"/>
      <color theme="1"/>
      <name val="Roboto"/>
    </font>
    <font>
      <b/>
      <sz val="14"/>
      <color rgb="FF000000"/>
      <name val="Roboto"/>
    </font>
    <font>
      <sz val="10"/>
      <color rgb="FF000000"/>
      <name val="Calibri"/>
      <family val="2"/>
      <charset val="204"/>
    </font>
    <font>
      <sz val="9"/>
      <color rgb="FF000000"/>
      <name val="Roboto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Roboto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rgb="FF333333"/>
      <name val="Arial"/>
      <family val="2"/>
      <charset val="204"/>
    </font>
    <font>
      <sz val="9"/>
      <color theme="1"/>
      <name val="Roboto"/>
    </font>
    <font>
      <sz val="9"/>
      <color rgb="FF1D1C1D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Roboto"/>
    </font>
    <font>
      <b/>
      <sz val="14"/>
      <color theme="1"/>
      <name val="Roboto"/>
    </font>
    <font>
      <b/>
      <u/>
      <sz val="11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FFFFFF"/>
      <name val="Roboto"/>
    </font>
    <font>
      <sz val="11"/>
      <color theme="1"/>
      <name val="Calibri"/>
      <family val="2"/>
      <charset val="204"/>
      <scheme val="minor"/>
    </font>
    <font>
      <b/>
      <sz val="13"/>
      <color rgb="FF93C47D"/>
      <name val="Roboto"/>
    </font>
    <font>
      <b/>
      <sz val="14"/>
      <color rgb="FFF6B26B"/>
      <name val="Roboto"/>
    </font>
    <font>
      <sz val="10"/>
      <color rgb="FFED7D31"/>
      <name val="Roboto"/>
    </font>
    <font>
      <b/>
      <sz val="14"/>
      <color rgb="FFED7D31"/>
      <name val="Roboto"/>
    </font>
    <font>
      <b/>
      <sz val="14"/>
      <color rgb="FF93C47D"/>
      <name val="Roboto"/>
    </font>
    <font>
      <b/>
      <sz val="14"/>
      <color rgb="FF6AA84F"/>
      <name val="Roboto"/>
    </font>
    <font>
      <b/>
      <sz val="13"/>
      <color rgb="FF6AA84F"/>
      <name val="Roboto"/>
    </font>
    <font>
      <sz val="13"/>
      <color rgb="FF000000"/>
      <name val="Roboto"/>
    </font>
    <font>
      <b/>
      <sz val="14"/>
      <color rgb="FF38761D"/>
      <name val="Roboto"/>
    </font>
    <font>
      <b/>
      <sz val="14"/>
      <color rgb="FF70AD47"/>
      <name val="Roboto"/>
    </font>
    <font>
      <sz val="11"/>
      <color rgb="FFED7D31"/>
      <name val="Roboto"/>
    </font>
    <font>
      <b/>
      <sz val="14"/>
      <color rgb="FF70AD47"/>
      <name val="Calibri"/>
      <family val="2"/>
      <charset val="204"/>
    </font>
    <font>
      <b/>
      <sz val="14"/>
      <color theme="9"/>
      <name val="Calibri"/>
      <family val="2"/>
      <charset val="204"/>
    </font>
    <font>
      <sz val="10"/>
      <color rgb="FF93C47D"/>
      <name val="Roboto"/>
    </font>
  </fonts>
  <fills count="19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FF7979"/>
        <bgColor indexed="64"/>
      </patternFill>
    </fill>
    <fill>
      <patternFill patternType="solid">
        <fgColor rgb="FFFF7979"/>
        <bgColor theme="9"/>
      </patternFill>
    </fill>
    <fill>
      <patternFill patternType="solid">
        <fgColor rgb="FFFF7979"/>
        <bgColor rgb="FFFFF2CC"/>
      </patternFill>
    </fill>
    <fill>
      <patternFill patternType="solid">
        <fgColor rgb="FFFF7979"/>
        <bgColor rgb="FFD9EAD3"/>
      </patternFill>
    </fill>
    <fill>
      <patternFill patternType="solid">
        <fgColor rgb="FFFF7979"/>
        <bgColor rgb="FFFFE599"/>
      </patternFill>
    </fill>
    <fill>
      <patternFill patternType="solid">
        <fgColor rgb="FFFF7979"/>
        <bgColor rgb="FF93C47D"/>
      </patternFill>
    </fill>
  </fills>
  <borders count="42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666666"/>
      </right>
      <top/>
      <bottom style="thin">
        <color rgb="FF666666"/>
      </bottom>
      <diagonal/>
    </border>
    <border>
      <left style="thin">
        <color rgb="FF000000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666666"/>
      </left>
      <right/>
      <top/>
      <bottom/>
      <diagonal/>
    </border>
    <border>
      <left/>
      <right/>
      <top/>
      <bottom/>
      <diagonal/>
    </border>
    <border>
      <left/>
      <right style="thin">
        <color rgb="FF666666"/>
      </right>
      <top/>
      <bottom/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/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7" fillId="0" borderId="12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164" fontId="9" fillId="6" borderId="15" xfId="0" applyNumberFormat="1" applyFont="1" applyFill="1" applyBorder="1" applyAlignment="1">
      <alignment horizontal="center" vertical="center" wrapText="1"/>
    </xf>
    <xf numFmtId="164" fontId="9" fillId="7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165" fontId="10" fillId="5" borderId="15" xfId="0" applyNumberFormat="1" applyFont="1" applyFill="1" applyBorder="1" applyAlignment="1">
      <alignment horizontal="center" vertical="center" wrapText="1"/>
    </xf>
    <xf numFmtId="165" fontId="11" fillId="8" borderId="15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49" fontId="15" fillId="9" borderId="17" xfId="0" applyNumberFormat="1" applyFont="1" applyFill="1" applyBorder="1" applyAlignment="1">
      <alignment horizontal="center" vertical="center"/>
    </xf>
    <xf numFmtId="1" fontId="16" fillId="9" borderId="17" xfId="0" applyNumberFormat="1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left" vertical="center" wrapText="1"/>
    </xf>
    <xf numFmtId="164" fontId="8" fillId="9" borderId="19" xfId="0" applyNumberFormat="1" applyFont="1" applyFill="1" applyBorder="1" applyAlignment="1">
      <alignment horizontal="right" vertical="center"/>
    </xf>
    <xf numFmtId="164" fontId="8" fillId="9" borderId="20" xfId="0" applyNumberFormat="1" applyFont="1" applyFill="1" applyBorder="1" applyAlignment="1">
      <alignment horizontal="right" vertical="center"/>
    </xf>
    <xf numFmtId="164" fontId="8" fillId="9" borderId="15" xfId="0" applyNumberFormat="1" applyFont="1" applyFill="1" applyBorder="1" applyAlignment="1">
      <alignment horizontal="right" vertical="center"/>
    </xf>
    <xf numFmtId="3" fontId="18" fillId="9" borderId="15" xfId="0" applyNumberFormat="1" applyFont="1" applyFill="1" applyBorder="1" applyAlignment="1">
      <alignment horizontal="right" vertical="center"/>
    </xf>
    <xf numFmtId="165" fontId="8" fillId="9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49" fontId="15" fillId="10" borderId="17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164" fontId="8" fillId="4" borderId="19" xfId="0" applyNumberFormat="1" applyFont="1" applyFill="1" applyBorder="1" applyAlignment="1">
      <alignment horizontal="right" vertical="center"/>
    </xf>
    <xf numFmtId="164" fontId="8" fillId="5" borderId="20" xfId="0" applyNumberFormat="1" applyFont="1" applyFill="1" applyBorder="1" applyAlignment="1">
      <alignment horizontal="right" vertical="center"/>
    </xf>
    <xf numFmtId="164" fontId="8" fillId="6" borderId="15" xfId="0" applyNumberFormat="1" applyFont="1" applyFill="1" applyBorder="1" applyAlignment="1">
      <alignment horizontal="right" vertical="center"/>
    </xf>
    <xf numFmtId="164" fontId="8" fillId="7" borderId="15" xfId="0" applyNumberFormat="1" applyFont="1" applyFill="1" applyBorder="1" applyAlignment="1">
      <alignment horizontal="right" vertical="center"/>
    </xf>
    <xf numFmtId="3" fontId="18" fillId="0" borderId="15" xfId="0" applyNumberFormat="1" applyFont="1" applyBorder="1" applyAlignment="1">
      <alignment horizontal="right" vertical="center"/>
    </xf>
    <xf numFmtId="165" fontId="8" fillId="5" borderId="15" xfId="0" applyNumberFormat="1" applyFont="1" applyFill="1" applyBorder="1" applyAlignment="1">
      <alignment horizontal="right" vertical="center"/>
    </xf>
    <xf numFmtId="165" fontId="8" fillId="8" borderId="15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left" vertical="center" wrapText="1"/>
    </xf>
    <xf numFmtId="3" fontId="18" fillId="11" borderId="15" xfId="0" applyNumberFormat="1" applyFont="1" applyFill="1" applyBorder="1" applyAlignment="1">
      <alignment horizontal="right" vertical="center"/>
    </xf>
    <xf numFmtId="0" fontId="17" fillId="9" borderId="17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" fontId="16" fillId="9" borderId="1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0" applyFont="1"/>
    <xf numFmtId="0" fontId="15" fillId="0" borderId="17" xfId="0" applyFont="1" applyBorder="1" applyAlignment="1">
      <alignment horizontal="center" vertical="center"/>
    </xf>
    <xf numFmtId="1" fontId="21" fillId="11" borderId="16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" fontId="16" fillId="0" borderId="17" xfId="0" applyNumberFormat="1" applyFont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" fontId="16" fillId="11" borderId="16" xfId="0" applyNumberFormat="1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/>
    </xf>
    <xf numFmtId="49" fontId="15" fillId="11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10" borderId="17" xfId="0" applyFont="1" applyFill="1" applyBorder="1" applyAlignment="1">
      <alignment horizontal="left" vertical="center" wrapText="1"/>
    </xf>
    <xf numFmtId="0" fontId="7" fillId="9" borderId="2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4" fontId="8" fillId="4" borderId="17" xfId="0" applyNumberFormat="1" applyFont="1" applyFill="1" applyBorder="1" applyAlignment="1">
      <alignment horizontal="center" vertical="center"/>
    </xf>
    <xf numFmtId="4" fontId="8" fillId="5" borderId="17" xfId="0" applyNumberFormat="1" applyFont="1" applyFill="1" applyBorder="1" applyAlignment="1">
      <alignment horizontal="center" vertical="center"/>
    </xf>
    <xf numFmtId="4" fontId="8" fillId="6" borderId="17" xfId="0" applyNumberFormat="1" applyFont="1" applyFill="1" applyBorder="1" applyAlignment="1">
      <alignment horizontal="center" vertical="center"/>
    </xf>
    <xf numFmtId="4" fontId="8" fillId="7" borderId="17" xfId="0" applyNumberFormat="1" applyFont="1" applyFill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8" borderId="17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164" fontId="8" fillId="4" borderId="16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1" fontId="23" fillId="11" borderId="17" xfId="0" applyNumberFormat="1" applyFont="1" applyFill="1" applyBorder="1" applyAlignment="1">
      <alignment horizontal="center" vertical="center"/>
    </xf>
    <xf numFmtId="0" fontId="24" fillId="0" borderId="17" xfId="0" applyFont="1" applyBorder="1"/>
    <xf numFmtId="0" fontId="25" fillId="0" borderId="17" xfId="0" applyFont="1" applyBorder="1" applyAlignment="1">
      <alignment wrapText="1"/>
    </xf>
    <xf numFmtId="0" fontId="13" fillId="2" borderId="31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15" xfId="0" applyFont="1" applyBorder="1"/>
    <xf numFmtId="166" fontId="8" fillId="4" borderId="1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164" fontId="8" fillId="5" borderId="15" xfId="0" applyNumberFormat="1" applyFont="1" applyFill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166" fontId="8" fillId="9" borderId="15" xfId="0" applyNumberFormat="1" applyFont="1" applyFill="1" applyBorder="1" applyAlignment="1">
      <alignment horizontal="center" vertical="center"/>
    </xf>
    <xf numFmtId="0" fontId="24" fillId="0" borderId="12" xfId="0" applyFont="1" applyBorder="1"/>
    <xf numFmtId="0" fontId="7" fillId="0" borderId="1" xfId="0" applyFont="1" applyBorder="1" applyAlignment="1">
      <alignment horizontal="left" vertical="center" wrapText="1"/>
    </xf>
    <xf numFmtId="166" fontId="8" fillId="4" borderId="12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right" vertical="center"/>
    </xf>
    <xf numFmtId="164" fontId="8" fillId="6" borderId="12" xfId="0" applyNumberFormat="1" applyFont="1" applyFill="1" applyBorder="1" applyAlignment="1">
      <alignment horizontal="right" vertical="center"/>
    </xf>
    <xf numFmtId="164" fontId="8" fillId="7" borderId="12" xfId="0" applyNumberFormat="1" applyFont="1" applyFill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8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7" fillId="9" borderId="15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0" fontId="7" fillId="11" borderId="15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left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1" fontId="16" fillId="11" borderId="25" xfId="0" applyNumberFormat="1" applyFont="1" applyFill="1" applyBorder="1" applyAlignment="1">
      <alignment horizontal="center" vertical="center"/>
    </xf>
    <xf numFmtId="1" fontId="16" fillId="11" borderId="17" xfId="0" applyNumberFormat="1" applyFont="1" applyFill="1" applyBorder="1" applyAlignment="1">
      <alignment horizontal="center" vertical="center"/>
    </xf>
    <xf numFmtId="1" fontId="16" fillId="11" borderId="36" xfId="0" applyNumberFormat="1" applyFont="1" applyFill="1" applyBorder="1" applyAlignment="1">
      <alignment horizontal="center" vertical="center"/>
    </xf>
    <xf numFmtId="0" fontId="9" fillId="11" borderId="15" xfId="0" applyFont="1" applyFill="1" applyBorder="1"/>
    <xf numFmtId="0" fontId="19" fillId="11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4" fillId="0" borderId="25" xfId="0" applyFont="1" applyBorder="1"/>
    <xf numFmtId="0" fontId="19" fillId="9" borderId="19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/>
    </xf>
    <xf numFmtId="0" fontId="19" fillId="11" borderId="3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9" fillId="9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/>
    </xf>
    <xf numFmtId="0" fontId="24" fillId="9" borderId="17" xfId="0" applyFont="1" applyFill="1" applyBorder="1"/>
    <xf numFmtId="0" fontId="19" fillId="11" borderId="17" xfId="0" applyFont="1" applyFill="1" applyBorder="1" applyAlignment="1">
      <alignment horizontal="center" vertical="center"/>
    </xf>
    <xf numFmtId="166" fontId="8" fillId="4" borderId="17" xfId="0" applyNumberFormat="1" applyFont="1" applyFill="1" applyBorder="1" applyAlignment="1">
      <alignment horizontal="center" vertical="center"/>
    </xf>
    <xf numFmtId="3" fontId="18" fillId="0" borderId="12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wrapText="1"/>
    </xf>
    <xf numFmtId="0" fontId="24" fillId="9" borderId="17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left" vertical="center" wrapText="1"/>
    </xf>
    <xf numFmtId="1" fontId="16" fillId="0" borderId="40" xfId="0" applyNumberFormat="1" applyFont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32" fillId="0" borderId="0" xfId="0" applyFont="1" applyAlignment="1">
      <alignment vertical="center"/>
    </xf>
    <xf numFmtId="164" fontId="24" fillId="0" borderId="0" xfId="0" applyNumberFormat="1" applyFont="1"/>
    <xf numFmtId="0" fontId="24" fillId="0" borderId="0" xfId="0" applyFont="1"/>
    <xf numFmtId="0" fontId="7" fillId="0" borderId="12" xfId="0" applyFont="1" applyBorder="1" applyAlignment="1">
      <alignment horizontal="left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8" xfId="0" applyFont="1" applyBorder="1"/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6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6" fillId="0" borderId="0" xfId="0" applyFont="1"/>
    <xf numFmtId="0" fontId="7" fillId="0" borderId="11" xfId="0" applyFont="1" applyBorder="1" applyAlignment="1">
      <alignment horizontal="left" vertical="center" wrapText="1"/>
    </xf>
    <xf numFmtId="0" fontId="2" fillId="0" borderId="13" xfId="0" applyFont="1" applyBorder="1"/>
    <xf numFmtId="0" fontId="13" fillId="2" borderId="1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13" fillId="2" borderId="6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31" fillId="12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1" fontId="7" fillId="3" borderId="15" xfId="0" applyNumberFormat="1" applyFont="1" applyFill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" fontId="16" fillId="9" borderId="23" xfId="0" applyNumberFormat="1" applyFont="1" applyFill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13" fillId="2" borderId="29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/>
    </xf>
    <xf numFmtId="1" fontId="22" fillId="0" borderId="32" xfId="0" applyNumberFormat="1" applyFont="1" applyBorder="1" applyAlignment="1">
      <alignment horizontal="center" vertical="center"/>
    </xf>
    <xf numFmtId="1" fontId="22" fillId="0" borderId="22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19" fillId="9" borderId="15" xfId="0" applyNumberFormat="1" applyFont="1" applyFill="1" applyBorder="1" applyAlignment="1">
      <alignment horizontal="center" vertical="center"/>
    </xf>
    <xf numFmtId="1" fontId="19" fillId="11" borderId="15" xfId="0" applyNumberFormat="1" applyFont="1" applyFill="1" applyBorder="1" applyAlignment="1">
      <alignment horizontal="center" vertical="center"/>
    </xf>
    <xf numFmtId="1" fontId="19" fillId="9" borderId="38" xfId="0" applyNumberFormat="1" applyFont="1" applyFill="1" applyBorder="1" applyAlignment="1">
      <alignment horizontal="center" vertical="center"/>
    </xf>
    <xf numFmtId="1" fontId="19" fillId="11" borderId="38" xfId="0" applyNumberFormat="1" applyFont="1" applyFill="1" applyBorder="1" applyAlignment="1">
      <alignment horizontal="center" vertical="center"/>
    </xf>
    <xf numFmtId="1" fontId="19" fillId="9" borderId="17" xfId="0" applyNumberFormat="1" applyFont="1" applyFill="1" applyBorder="1" applyAlignment="1">
      <alignment horizontal="center" vertical="center"/>
    </xf>
    <xf numFmtId="1" fontId="19" fillId="9" borderId="21" xfId="0" applyNumberFormat="1" applyFont="1" applyFill="1" applyBorder="1" applyAlignment="1">
      <alignment horizontal="center" vertical="center"/>
    </xf>
    <xf numFmtId="1" fontId="19" fillId="11" borderId="1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/>
    <xf numFmtId="0" fontId="22" fillId="13" borderId="17" xfId="0" applyFont="1" applyFill="1" applyBorder="1" applyAlignment="1">
      <alignment horizontal="center" vertical="center"/>
    </xf>
    <xf numFmtId="1" fontId="16" fillId="13" borderId="16" xfId="0" applyNumberFormat="1" applyFont="1" applyFill="1" applyBorder="1" applyAlignment="1">
      <alignment horizontal="center" vertical="center"/>
    </xf>
    <xf numFmtId="0" fontId="24" fillId="13" borderId="15" xfId="0" applyFont="1" applyFill="1" applyBorder="1"/>
    <xf numFmtId="0" fontId="17" fillId="13" borderId="17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left" vertical="center" wrapText="1"/>
    </xf>
    <xf numFmtId="166" fontId="8" fillId="14" borderId="15" xfId="0" applyNumberFormat="1" applyFont="1" applyFill="1" applyBorder="1" applyAlignment="1">
      <alignment horizontal="center" vertical="center"/>
    </xf>
    <xf numFmtId="164" fontId="8" fillId="15" borderId="20" xfId="0" applyNumberFormat="1" applyFont="1" applyFill="1" applyBorder="1" applyAlignment="1">
      <alignment horizontal="right" vertical="center"/>
    </xf>
    <xf numFmtId="164" fontId="8" fillId="16" borderId="15" xfId="0" applyNumberFormat="1" applyFont="1" applyFill="1" applyBorder="1" applyAlignment="1">
      <alignment horizontal="right" vertical="center"/>
    </xf>
    <xf numFmtId="164" fontId="8" fillId="17" borderId="15" xfId="0" applyNumberFormat="1" applyFont="1" applyFill="1" applyBorder="1" applyAlignment="1">
      <alignment horizontal="right" vertical="center"/>
    </xf>
    <xf numFmtId="3" fontId="18" fillId="13" borderId="15" xfId="0" applyNumberFormat="1" applyFont="1" applyFill="1" applyBorder="1" applyAlignment="1">
      <alignment horizontal="right" vertical="center"/>
    </xf>
    <xf numFmtId="165" fontId="8" fillId="15" borderId="15" xfId="0" applyNumberFormat="1" applyFont="1" applyFill="1" applyBorder="1" applyAlignment="1">
      <alignment horizontal="right" vertical="center"/>
    </xf>
    <xf numFmtId="165" fontId="8" fillId="18" borderId="15" xfId="0" applyNumberFormat="1" applyFont="1" applyFill="1" applyBorder="1" applyAlignment="1">
      <alignment horizontal="right" vertical="center"/>
    </xf>
    <xf numFmtId="0" fontId="14" fillId="13" borderId="0" xfId="0" applyFont="1" applyFill="1" applyAlignment="1">
      <alignment horizontal="right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vertical="center" wrapText="1"/>
    </xf>
    <xf numFmtId="0" fontId="0" fillId="1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jpg"/><Relationship Id="rId107" Type="http://schemas.openxmlformats.org/officeDocument/2006/relationships/image" Target="../media/image107.pn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jp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jp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png"/><Relationship Id="rId72" Type="http://schemas.openxmlformats.org/officeDocument/2006/relationships/image" Target="../media/image72.jp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7</xdr:row>
      <xdr:rowOff>38100</xdr:rowOff>
    </xdr:from>
    <xdr:ext cx="914400" cy="1028700"/>
    <xdr:pic>
      <xdr:nvPicPr>
        <xdr:cNvPr id="2" name="image41.jp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</xdr:row>
      <xdr:rowOff>76200</xdr:rowOff>
    </xdr:from>
    <xdr:ext cx="914400" cy="962025"/>
    <xdr:pic>
      <xdr:nvPicPr>
        <xdr:cNvPr id="4" name="image4.jpg" title="Изображение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25</xdr:row>
      <xdr:rowOff>38100</xdr:rowOff>
    </xdr:from>
    <xdr:ext cx="828675" cy="1257300"/>
    <xdr:pic>
      <xdr:nvPicPr>
        <xdr:cNvPr id="6" name="image26.png" title="Изображение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15</xdr:row>
      <xdr:rowOff>85725</xdr:rowOff>
    </xdr:from>
    <xdr:ext cx="809625" cy="11906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18</xdr:row>
      <xdr:rowOff>57150</xdr:rowOff>
    </xdr:from>
    <xdr:ext cx="819150" cy="1190625"/>
    <xdr:pic>
      <xdr:nvPicPr>
        <xdr:cNvPr id="8" name="image11.jpg" title="Изображение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14</xdr:row>
      <xdr:rowOff>66675</xdr:rowOff>
    </xdr:from>
    <xdr:ext cx="828675" cy="1190625"/>
    <xdr:pic>
      <xdr:nvPicPr>
        <xdr:cNvPr id="9" name="image3.jpg" title="Изображение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23</xdr:row>
      <xdr:rowOff>47625</xdr:rowOff>
    </xdr:from>
    <xdr:ext cx="819150" cy="1219200"/>
    <xdr:pic>
      <xdr:nvPicPr>
        <xdr:cNvPr id="10" name="image1.jpg" title="Изображение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21</xdr:row>
      <xdr:rowOff>85725</xdr:rowOff>
    </xdr:from>
    <xdr:ext cx="828675" cy="1171575"/>
    <xdr:pic>
      <xdr:nvPicPr>
        <xdr:cNvPr id="11" name="image4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39</xdr:row>
      <xdr:rowOff>0</xdr:rowOff>
    </xdr:from>
    <xdr:ext cx="1219200" cy="1209675"/>
    <xdr:pic>
      <xdr:nvPicPr>
        <xdr:cNvPr id="15" name="image7.jpg" title="Изображение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38</xdr:row>
      <xdr:rowOff>57150</xdr:rowOff>
    </xdr:from>
    <xdr:ext cx="1133475" cy="1200150"/>
    <xdr:pic>
      <xdr:nvPicPr>
        <xdr:cNvPr id="16" name="image47.jpg" title="Изображение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37</xdr:row>
      <xdr:rowOff>38100</xdr:rowOff>
    </xdr:from>
    <xdr:ext cx="1171575" cy="1181100"/>
    <xdr:pic>
      <xdr:nvPicPr>
        <xdr:cNvPr id="17" name="image24.jpg" title="Изображение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39</xdr:row>
      <xdr:rowOff>1304925</xdr:rowOff>
    </xdr:from>
    <xdr:ext cx="1143000" cy="1209675"/>
    <xdr:pic>
      <xdr:nvPicPr>
        <xdr:cNvPr id="19" name="image17.jpg" title="Изображение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68</xdr:row>
      <xdr:rowOff>95250</xdr:rowOff>
    </xdr:from>
    <xdr:ext cx="800100" cy="1247775"/>
    <xdr:pic>
      <xdr:nvPicPr>
        <xdr:cNvPr id="20" name="image8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66</xdr:row>
      <xdr:rowOff>57150</xdr:rowOff>
    </xdr:from>
    <xdr:ext cx="790575" cy="1238250"/>
    <xdr:pic>
      <xdr:nvPicPr>
        <xdr:cNvPr id="21" name="image28.jpg" title="Изображение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67</xdr:row>
      <xdr:rowOff>66675</xdr:rowOff>
    </xdr:from>
    <xdr:ext cx="809625" cy="1247775"/>
    <xdr:pic>
      <xdr:nvPicPr>
        <xdr:cNvPr id="22" name="image60.jpg" title="Изображение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69</xdr:row>
      <xdr:rowOff>247650</xdr:rowOff>
    </xdr:from>
    <xdr:ext cx="809625" cy="857250"/>
    <xdr:pic>
      <xdr:nvPicPr>
        <xdr:cNvPr id="23" name="image29.jpg" title="Изображение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101</xdr:row>
      <xdr:rowOff>95250</xdr:rowOff>
    </xdr:from>
    <xdr:ext cx="904875" cy="1200150"/>
    <xdr:pic>
      <xdr:nvPicPr>
        <xdr:cNvPr id="24" name="image12.png" title="Изображение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102</xdr:row>
      <xdr:rowOff>28575</xdr:rowOff>
    </xdr:from>
    <xdr:ext cx="895350" cy="1238250"/>
    <xdr:pic>
      <xdr:nvPicPr>
        <xdr:cNvPr id="25" name="image23.png" title="Изображение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106</xdr:row>
      <xdr:rowOff>47625</xdr:rowOff>
    </xdr:from>
    <xdr:ext cx="923925" cy="1285875"/>
    <xdr:pic>
      <xdr:nvPicPr>
        <xdr:cNvPr id="26" name="image19.png" title="Изображение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112</xdr:row>
      <xdr:rowOff>9525</xdr:rowOff>
    </xdr:from>
    <xdr:ext cx="885825" cy="1285875"/>
    <xdr:pic>
      <xdr:nvPicPr>
        <xdr:cNvPr id="28" name="image32.png" title="Изображение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113</xdr:row>
      <xdr:rowOff>19050</xdr:rowOff>
    </xdr:from>
    <xdr:ext cx="914400" cy="1257300"/>
    <xdr:pic>
      <xdr:nvPicPr>
        <xdr:cNvPr id="29" name="image40.png" title="Изображение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107</xdr:row>
      <xdr:rowOff>257175</xdr:rowOff>
    </xdr:from>
    <xdr:ext cx="933450" cy="1352550"/>
    <xdr:pic>
      <xdr:nvPicPr>
        <xdr:cNvPr id="30" name="image27.png" title="Изображение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109</xdr:row>
      <xdr:rowOff>28575</xdr:rowOff>
    </xdr:from>
    <xdr:ext cx="914400" cy="1238250"/>
    <xdr:pic>
      <xdr:nvPicPr>
        <xdr:cNvPr id="31" name="image15.png" title="Изображение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140</xdr:row>
      <xdr:rowOff>114300</xdr:rowOff>
    </xdr:from>
    <xdr:ext cx="819150" cy="1152525"/>
    <xdr:pic>
      <xdr:nvPicPr>
        <xdr:cNvPr id="32" name="image31.png" title="Изображение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0</xdr:row>
      <xdr:rowOff>57150</xdr:rowOff>
    </xdr:from>
    <xdr:ext cx="1047750" cy="647700"/>
    <xdr:pic>
      <xdr:nvPicPr>
        <xdr:cNvPr id="33" name="image45.png" title="Изображение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117</xdr:row>
      <xdr:rowOff>85725</xdr:rowOff>
    </xdr:from>
    <xdr:ext cx="1219200" cy="1209675"/>
    <xdr:pic>
      <xdr:nvPicPr>
        <xdr:cNvPr id="34" name="image10.png" title="Изображение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116</xdr:row>
      <xdr:rowOff>57150</xdr:rowOff>
    </xdr:from>
    <xdr:ext cx="1219200" cy="1171575"/>
    <xdr:pic>
      <xdr:nvPicPr>
        <xdr:cNvPr id="35" name="image68.png" title="Изображение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48</xdr:row>
      <xdr:rowOff>57150</xdr:rowOff>
    </xdr:from>
    <xdr:ext cx="933450" cy="1019175"/>
    <xdr:pic>
      <xdr:nvPicPr>
        <xdr:cNvPr id="36" name="image18.png" title="Изображение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49</xdr:row>
      <xdr:rowOff>76200</xdr:rowOff>
    </xdr:from>
    <xdr:ext cx="923925" cy="990600"/>
    <xdr:pic>
      <xdr:nvPicPr>
        <xdr:cNvPr id="37" name="image35.png" title="Изображение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50</xdr:row>
      <xdr:rowOff>95250</xdr:rowOff>
    </xdr:from>
    <xdr:ext cx="923925" cy="1000125"/>
    <xdr:pic>
      <xdr:nvPicPr>
        <xdr:cNvPr id="38" name="image21.png" title="Изображение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51</xdr:row>
      <xdr:rowOff>66675</xdr:rowOff>
    </xdr:from>
    <xdr:ext cx="923925" cy="990600"/>
    <xdr:pic>
      <xdr:nvPicPr>
        <xdr:cNvPr id="39" name="image16.png" title="Изображение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52</xdr:row>
      <xdr:rowOff>66675</xdr:rowOff>
    </xdr:from>
    <xdr:ext cx="923925" cy="1019175"/>
    <xdr:pic>
      <xdr:nvPicPr>
        <xdr:cNvPr id="40" name="image37.png" title="Изображение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53</xdr:row>
      <xdr:rowOff>85725</xdr:rowOff>
    </xdr:from>
    <xdr:ext cx="933450" cy="1000125"/>
    <xdr:pic>
      <xdr:nvPicPr>
        <xdr:cNvPr id="41" name="image33.png" title="Изображение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54</xdr:row>
      <xdr:rowOff>85725</xdr:rowOff>
    </xdr:from>
    <xdr:ext cx="904875" cy="981075"/>
    <xdr:pic>
      <xdr:nvPicPr>
        <xdr:cNvPr id="42" name="image34.png" title="Изображение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55</xdr:row>
      <xdr:rowOff>85725</xdr:rowOff>
    </xdr:from>
    <xdr:ext cx="914400" cy="962025"/>
    <xdr:pic>
      <xdr:nvPicPr>
        <xdr:cNvPr id="43" name="image20.png" title="Изображение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56</xdr:row>
      <xdr:rowOff>57150</xdr:rowOff>
    </xdr:from>
    <xdr:ext cx="904875" cy="962025"/>
    <xdr:pic>
      <xdr:nvPicPr>
        <xdr:cNvPr id="44" name="image38.png" title="Изображение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61</xdr:row>
      <xdr:rowOff>104775</xdr:rowOff>
    </xdr:from>
    <xdr:ext cx="790575" cy="1057275"/>
    <xdr:pic>
      <xdr:nvPicPr>
        <xdr:cNvPr id="45" name="image57.png" title="Изображение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62</xdr:row>
      <xdr:rowOff>47625</xdr:rowOff>
    </xdr:from>
    <xdr:ext cx="790575" cy="1028700"/>
    <xdr:pic>
      <xdr:nvPicPr>
        <xdr:cNvPr id="46" name="image36.png" title="Изображение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358140</xdr:colOff>
      <xdr:row>63</xdr:row>
      <xdr:rowOff>120015</xdr:rowOff>
    </xdr:from>
    <xdr:ext cx="790575" cy="1057275"/>
    <xdr:pic>
      <xdr:nvPicPr>
        <xdr:cNvPr id="47" name="image50.png" title="Изображение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948940" y="74710290"/>
          <a:ext cx="790575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45</xdr:row>
      <xdr:rowOff>66675</xdr:rowOff>
    </xdr:from>
    <xdr:ext cx="981075" cy="1114425"/>
    <xdr:pic>
      <xdr:nvPicPr>
        <xdr:cNvPr id="49" name="image101.png" title="Изображение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46</xdr:row>
      <xdr:rowOff>38100</xdr:rowOff>
    </xdr:from>
    <xdr:ext cx="981075" cy="1057275"/>
    <xdr:pic>
      <xdr:nvPicPr>
        <xdr:cNvPr id="50" name="image61.png" title="Изображение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47</xdr:row>
      <xdr:rowOff>95250</xdr:rowOff>
    </xdr:from>
    <xdr:ext cx="981075" cy="1057275"/>
    <xdr:pic>
      <xdr:nvPicPr>
        <xdr:cNvPr id="51" name="image70.png" title="Изображение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119</xdr:row>
      <xdr:rowOff>76200</xdr:rowOff>
    </xdr:from>
    <xdr:ext cx="1276350" cy="1257300"/>
    <xdr:pic>
      <xdr:nvPicPr>
        <xdr:cNvPr id="52" name="image89.png" title="Изображение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120</xdr:row>
      <xdr:rowOff>57150</xdr:rowOff>
    </xdr:from>
    <xdr:ext cx="1276350" cy="1285875"/>
    <xdr:pic>
      <xdr:nvPicPr>
        <xdr:cNvPr id="53" name="image74.png" title="Изображение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121</xdr:row>
      <xdr:rowOff>38100</xdr:rowOff>
    </xdr:from>
    <xdr:ext cx="1276350" cy="1285875"/>
    <xdr:pic>
      <xdr:nvPicPr>
        <xdr:cNvPr id="54" name="image44.png" title="Изображение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10</xdr:row>
      <xdr:rowOff>66675</xdr:rowOff>
    </xdr:from>
    <xdr:ext cx="914400" cy="962025"/>
    <xdr:pic>
      <xdr:nvPicPr>
        <xdr:cNvPr id="55" name="image69.jpg" title="Изображение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103</xdr:row>
      <xdr:rowOff>57150</xdr:rowOff>
    </xdr:from>
    <xdr:ext cx="904875" cy="1257300"/>
    <xdr:pic>
      <xdr:nvPicPr>
        <xdr:cNvPr id="56" name="image103.png" title="Изображение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104</xdr:row>
      <xdr:rowOff>66675</xdr:rowOff>
    </xdr:from>
    <xdr:ext cx="904875" cy="1285875"/>
    <xdr:pic>
      <xdr:nvPicPr>
        <xdr:cNvPr id="57" name="image39.png" title="Изображение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12</xdr:row>
      <xdr:rowOff>57150</xdr:rowOff>
    </xdr:from>
    <xdr:ext cx="809625" cy="1209675"/>
    <xdr:pic>
      <xdr:nvPicPr>
        <xdr:cNvPr id="58" name="image62.png" title="Изображение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128</xdr:row>
      <xdr:rowOff>95250</xdr:rowOff>
    </xdr:from>
    <xdr:ext cx="1190625" cy="1200150"/>
    <xdr:pic>
      <xdr:nvPicPr>
        <xdr:cNvPr id="59" name="image107.png" title="Изображение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9</xdr:row>
      <xdr:rowOff>85725</xdr:rowOff>
    </xdr:from>
    <xdr:ext cx="1047750" cy="1028700"/>
    <xdr:pic>
      <xdr:nvPicPr>
        <xdr:cNvPr id="60" name="image43.png" title="Изображение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8</xdr:row>
      <xdr:rowOff>66675</xdr:rowOff>
    </xdr:from>
    <xdr:ext cx="904875" cy="1000125"/>
    <xdr:pic>
      <xdr:nvPicPr>
        <xdr:cNvPr id="61" name="image72.png" title="Изображение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819150" cy="904875"/>
    <xdr:pic>
      <xdr:nvPicPr>
        <xdr:cNvPr id="62" name="image64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43000" cy="1314450"/>
    <xdr:pic>
      <xdr:nvPicPr>
        <xdr:cNvPr id="63" name="image48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323975" cy="1323975"/>
    <xdr:pic>
      <xdr:nvPicPr>
        <xdr:cNvPr id="64" name="image87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847725" cy="1295400"/>
    <xdr:pic>
      <xdr:nvPicPr>
        <xdr:cNvPr id="65" name="image59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838200" cy="1295400"/>
    <xdr:pic>
      <xdr:nvPicPr>
        <xdr:cNvPr id="66" name="image46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514475" cy="1514475"/>
    <xdr:pic>
      <xdr:nvPicPr>
        <xdr:cNvPr id="68" name="image120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514475" cy="1514475"/>
    <xdr:pic>
      <xdr:nvPicPr>
        <xdr:cNvPr id="69" name="image49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76350" cy="1628775"/>
    <xdr:pic>
      <xdr:nvPicPr>
        <xdr:cNvPr id="70" name="image83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76350" cy="1628775"/>
    <xdr:pic>
      <xdr:nvPicPr>
        <xdr:cNvPr id="71" name="image51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76350" cy="1628775"/>
    <xdr:pic>
      <xdr:nvPicPr>
        <xdr:cNvPr id="72" name="image53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38250" cy="1628775"/>
    <xdr:pic>
      <xdr:nvPicPr>
        <xdr:cNvPr id="73" name="image56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066800" cy="1628775"/>
    <xdr:pic>
      <xdr:nvPicPr>
        <xdr:cNvPr id="74" name="image55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076325" cy="1628775"/>
    <xdr:pic>
      <xdr:nvPicPr>
        <xdr:cNvPr id="75" name="image54.pn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62025" cy="1285875"/>
    <xdr:pic>
      <xdr:nvPicPr>
        <xdr:cNvPr id="77" name="image75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295400" cy="1295400"/>
    <xdr:pic>
      <xdr:nvPicPr>
        <xdr:cNvPr id="78" name="image79.png" title="Изображение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514475" cy="1514475"/>
    <xdr:pic>
      <xdr:nvPicPr>
        <xdr:cNvPr id="79" name="image80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238250" cy="1362075"/>
    <xdr:pic>
      <xdr:nvPicPr>
        <xdr:cNvPr id="80" name="image65.pn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266825" cy="1390650"/>
    <xdr:pic>
      <xdr:nvPicPr>
        <xdr:cNvPr id="81" name="image71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419225" cy="1562100"/>
    <xdr:pic>
      <xdr:nvPicPr>
        <xdr:cNvPr id="82" name="image73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923925" cy="1304925"/>
    <xdr:pic>
      <xdr:nvPicPr>
        <xdr:cNvPr id="84" name="image66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923925" cy="1304925"/>
    <xdr:pic>
      <xdr:nvPicPr>
        <xdr:cNvPr id="85" name="image88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381125" cy="1381125"/>
    <xdr:pic>
      <xdr:nvPicPr>
        <xdr:cNvPr id="89" name="image96.pn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72</xdr:row>
      <xdr:rowOff>0</xdr:rowOff>
    </xdr:from>
    <xdr:ext cx="1381125" cy="1381125"/>
    <xdr:pic>
      <xdr:nvPicPr>
        <xdr:cNvPr id="90" name="image112.pn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73</xdr:row>
      <xdr:rowOff>0</xdr:rowOff>
    </xdr:from>
    <xdr:ext cx="1381125" cy="1381125"/>
    <xdr:pic>
      <xdr:nvPicPr>
        <xdr:cNvPr id="91" name="image78.pn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74</xdr:row>
      <xdr:rowOff>0</xdr:rowOff>
    </xdr:from>
    <xdr:ext cx="1381125" cy="1381125"/>
    <xdr:pic>
      <xdr:nvPicPr>
        <xdr:cNvPr id="92" name="image119.pn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75</xdr:row>
      <xdr:rowOff>0</xdr:rowOff>
    </xdr:from>
    <xdr:ext cx="1381125" cy="1381125"/>
    <xdr:pic>
      <xdr:nvPicPr>
        <xdr:cNvPr id="93" name="image98.pn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76</xdr:row>
      <xdr:rowOff>0</xdr:rowOff>
    </xdr:from>
    <xdr:ext cx="1381125" cy="1381125"/>
    <xdr:pic>
      <xdr:nvPicPr>
        <xdr:cNvPr id="94" name="image84.pn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77</xdr:row>
      <xdr:rowOff>0</xdr:rowOff>
    </xdr:from>
    <xdr:ext cx="1381125" cy="1381125"/>
    <xdr:pic>
      <xdr:nvPicPr>
        <xdr:cNvPr id="95" name="image102.pn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78</xdr:row>
      <xdr:rowOff>0</xdr:rowOff>
    </xdr:from>
    <xdr:ext cx="1381125" cy="1381125"/>
    <xdr:pic>
      <xdr:nvPicPr>
        <xdr:cNvPr id="96" name="image77.pn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80</xdr:row>
      <xdr:rowOff>0</xdr:rowOff>
    </xdr:from>
    <xdr:ext cx="1381125" cy="1381125"/>
    <xdr:pic>
      <xdr:nvPicPr>
        <xdr:cNvPr id="97" name="image86.pn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81</xdr:row>
      <xdr:rowOff>0</xdr:rowOff>
    </xdr:from>
    <xdr:ext cx="1381125" cy="1381125"/>
    <xdr:pic>
      <xdr:nvPicPr>
        <xdr:cNvPr id="98" name="image126.pn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82</xdr:row>
      <xdr:rowOff>0</xdr:rowOff>
    </xdr:from>
    <xdr:ext cx="1381125" cy="1381125"/>
    <xdr:pic>
      <xdr:nvPicPr>
        <xdr:cNvPr id="99" name="image81.pn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84</xdr:row>
      <xdr:rowOff>0</xdr:rowOff>
    </xdr:from>
    <xdr:ext cx="1381125" cy="1381125"/>
    <xdr:pic>
      <xdr:nvPicPr>
        <xdr:cNvPr id="100" name="image85.pn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85</xdr:row>
      <xdr:rowOff>0</xdr:rowOff>
    </xdr:from>
    <xdr:ext cx="1381125" cy="1381125"/>
    <xdr:pic>
      <xdr:nvPicPr>
        <xdr:cNvPr id="101" name="image100.pn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86</xdr:row>
      <xdr:rowOff>0</xdr:rowOff>
    </xdr:from>
    <xdr:ext cx="1381125" cy="1381125"/>
    <xdr:pic>
      <xdr:nvPicPr>
        <xdr:cNvPr id="102" name="image95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88</xdr:row>
      <xdr:rowOff>0</xdr:rowOff>
    </xdr:from>
    <xdr:ext cx="1000125" cy="1381125"/>
    <xdr:pic>
      <xdr:nvPicPr>
        <xdr:cNvPr id="103" name="image93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89</xdr:row>
      <xdr:rowOff>0</xdr:rowOff>
    </xdr:from>
    <xdr:ext cx="1000125" cy="1381125"/>
    <xdr:pic>
      <xdr:nvPicPr>
        <xdr:cNvPr id="104" name="image99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90</xdr:row>
      <xdr:rowOff>0</xdr:rowOff>
    </xdr:from>
    <xdr:ext cx="1000125" cy="1381125"/>
    <xdr:pic>
      <xdr:nvPicPr>
        <xdr:cNvPr id="105" name="image90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92</xdr:row>
      <xdr:rowOff>0</xdr:rowOff>
    </xdr:from>
    <xdr:ext cx="1304925" cy="1304925"/>
    <xdr:pic>
      <xdr:nvPicPr>
        <xdr:cNvPr id="106" name="image97.pn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93</xdr:row>
      <xdr:rowOff>0</xdr:rowOff>
    </xdr:from>
    <xdr:ext cx="1295400" cy="1295400"/>
    <xdr:pic>
      <xdr:nvPicPr>
        <xdr:cNvPr id="107" name="image91.pn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94</xdr:row>
      <xdr:rowOff>0</xdr:rowOff>
    </xdr:from>
    <xdr:ext cx="1371600" cy="1371600"/>
    <xdr:pic>
      <xdr:nvPicPr>
        <xdr:cNvPr id="108" name="image92.pn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96</xdr:row>
      <xdr:rowOff>0</xdr:rowOff>
    </xdr:from>
    <xdr:ext cx="1381125" cy="1381125"/>
    <xdr:pic>
      <xdr:nvPicPr>
        <xdr:cNvPr id="109" name="image114.pn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1381125" cy="1381125"/>
    <xdr:pic>
      <xdr:nvPicPr>
        <xdr:cNvPr id="110" name="image105.pn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98</xdr:row>
      <xdr:rowOff>0</xdr:rowOff>
    </xdr:from>
    <xdr:ext cx="1381125" cy="1381125"/>
    <xdr:pic>
      <xdr:nvPicPr>
        <xdr:cNvPr id="111" name="image108.pn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99</xdr:row>
      <xdr:rowOff>0</xdr:rowOff>
    </xdr:from>
    <xdr:ext cx="1381125" cy="1381125"/>
    <xdr:pic>
      <xdr:nvPicPr>
        <xdr:cNvPr id="112" name="image110.pn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110</xdr:row>
      <xdr:rowOff>0</xdr:rowOff>
    </xdr:from>
    <xdr:ext cx="1019175" cy="1381125"/>
    <xdr:pic>
      <xdr:nvPicPr>
        <xdr:cNvPr id="113" name="image94.pn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123</xdr:row>
      <xdr:rowOff>0</xdr:rowOff>
    </xdr:from>
    <xdr:ext cx="1485900" cy="1485900"/>
    <xdr:pic>
      <xdr:nvPicPr>
        <xdr:cNvPr id="114" name="image111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124</xdr:row>
      <xdr:rowOff>0</xdr:rowOff>
    </xdr:from>
    <xdr:ext cx="1495425" cy="1495425"/>
    <xdr:pic>
      <xdr:nvPicPr>
        <xdr:cNvPr id="115" name="image117.pn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125</xdr:row>
      <xdr:rowOff>0</xdr:rowOff>
    </xdr:from>
    <xdr:ext cx="1466850" cy="1466850"/>
    <xdr:pic>
      <xdr:nvPicPr>
        <xdr:cNvPr id="116" name="image125.pn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126</xdr:row>
      <xdr:rowOff>0</xdr:rowOff>
    </xdr:from>
    <xdr:ext cx="1466850" cy="1466850"/>
    <xdr:pic>
      <xdr:nvPicPr>
        <xdr:cNvPr id="117" name="image106.pn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129</xdr:row>
      <xdr:rowOff>0</xdr:rowOff>
    </xdr:from>
    <xdr:ext cx="1419225" cy="1419225"/>
    <xdr:pic>
      <xdr:nvPicPr>
        <xdr:cNvPr id="118" name="image104.jp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131</xdr:row>
      <xdr:rowOff>0</xdr:rowOff>
    </xdr:from>
    <xdr:ext cx="1514475" cy="1514475"/>
    <xdr:pic>
      <xdr:nvPicPr>
        <xdr:cNvPr id="119" name="image121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132</xdr:row>
      <xdr:rowOff>0</xdr:rowOff>
    </xdr:from>
    <xdr:ext cx="1419225" cy="1419225"/>
    <xdr:pic>
      <xdr:nvPicPr>
        <xdr:cNvPr id="120" name="image109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133</xdr:row>
      <xdr:rowOff>0</xdr:rowOff>
    </xdr:from>
    <xdr:ext cx="1352550" cy="1419225"/>
    <xdr:pic>
      <xdr:nvPicPr>
        <xdr:cNvPr id="121" name="image113.pn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134</xdr:row>
      <xdr:rowOff>0</xdr:rowOff>
    </xdr:from>
    <xdr:ext cx="1104900" cy="1476375"/>
    <xdr:pic>
      <xdr:nvPicPr>
        <xdr:cNvPr id="122" name="image127.pn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135</xdr:row>
      <xdr:rowOff>0</xdr:rowOff>
    </xdr:from>
    <xdr:ext cx="1057275" cy="1419225"/>
    <xdr:pic>
      <xdr:nvPicPr>
        <xdr:cNvPr id="123" name="image124.pn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136</xdr:row>
      <xdr:rowOff>0</xdr:rowOff>
    </xdr:from>
    <xdr:ext cx="1409700" cy="1419225"/>
    <xdr:pic>
      <xdr:nvPicPr>
        <xdr:cNvPr id="124" name="image123.pn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137</xdr:row>
      <xdr:rowOff>0</xdr:rowOff>
    </xdr:from>
    <xdr:ext cx="1362075" cy="1419225"/>
    <xdr:pic>
      <xdr:nvPicPr>
        <xdr:cNvPr id="125" name="image115.pn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138</xdr:row>
      <xdr:rowOff>0</xdr:rowOff>
    </xdr:from>
    <xdr:ext cx="1371600" cy="1419225"/>
    <xdr:pic>
      <xdr:nvPicPr>
        <xdr:cNvPr id="126" name="image118.pn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andaumnikov.ru/product/kotomark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4"/>
  <sheetViews>
    <sheetView showGridLines="0" tabSelected="1" workbookViewId="0">
      <pane ySplit="4" topLeftCell="A116" activePane="bottomLeft" state="frozen"/>
      <selection pane="bottomLeft" activeCell="A142" sqref="A142:XFD143"/>
    </sheetView>
  </sheetViews>
  <sheetFormatPr defaultColWidth="14.44140625" defaultRowHeight="15" customHeight="1" x14ac:dyDescent="0.3"/>
  <cols>
    <col min="1" max="1" width="10.109375" customWidth="1"/>
    <col min="2" max="2" width="27.6640625" style="222" customWidth="1"/>
    <col min="3" max="3" width="22.6640625" customWidth="1"/>
    <col min="4" max="4" width="19.88671875" customWidth="1"/>
    <col min="5" max="5" width="37.33203125" customWidth="1"/>
    <col min="6" max="7" width="13.109375" customWidth="1"/>
    <col min="8" max="8" width="13.33203125" customWidth="1"/>
    <col min="9" max="9" width="13" customWidth="1"/>
    <col min="10" max="10" width="10.44140625" customWidth="1"/>
    <col min="11" max="12" width="11" customWidth="1"/>
    <col min="13" max="13" width="4.44140625" customWidth="1"/>
    <col min="14" max="14" width="12.88671875" customWidth="1"/>
    <col min="15" max="15" width="21" customWidth="1"/>
    <col min="16" max="16" width="9.109375" customWidth="1"/>
    <col min="17" max="17" width="10" customWidth="1"/>
    <col min="18" max="18" width="3.88671875" customWidth="1"/>
    <col min="19" max="19" width="26.6640625" customWidth="1"/>
    <col min="20" max="20" width="18.109375" customWidth="1"/>
    <col min="22" max="22" width="12.44140625" customWidth="1"/>
    <col min="23" max="23" width="11.44140625" customWidth="1"/>
  </cols>
  <sheetData>
    <row r="1" spans="1:23" ht="26.25" customHeight="1" x14ac:dyDescent="0.3">
      <c r="A1" s="178"/>
      <c r="B1" s="179"/>
      <c r="C1" s="179"/>
      <c r="D1" s="182" t="s">
        <v>0</v>
      </c>
      <c r="E1" s="179"/>
      <c r="F1" s="179"/>
      <c r="G1" s="179"/>
      <c r="H1" s="179"/>
      <c r="I1" s="179"/>
      <c r="J1" s="179"/>
      <c r="K1" s="179"/>
      <c r="L1" s="183"/>
      <c r="M1" s="185"/>
      <c r="N1" s="188" t="s">
        <v>1</v>
      </c>
      <c r="O1" s="189"/>
      <c r="P1" s="189"/>
      <c r="Q1" s="190"/>
      <c r="R1" s="191"/>
    </row>
    <row r="2" spans="1:23" ht="25.5" customHeight="1" x14ac:dyDescent="0.3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4"/>
      <c r="M2" s="186"/>
      <c r="N2" s="192" t="s">
        <v>2</v>
      </c>
      <c r="O2" s="176" t="s">
        <v>3</v>
      </c>
      <c r="P2" s="176" t="s">
        <v>4</v>
      </c>
      <c r="Q2" s="176" t="s">
        <v>5</v>
      </c>
      <c r="R2" s="181"/>
    </row>
    <row r="3" spans="1:23" ht="9.75" customHeight="1" x14ac:dyDescent="0.3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4"/>
      <c r="M3" s="186"/>
      <c r="N3" s="193"/>
      <c r="O3" s="177"/>
      <c r="P3" s="177"/>
      <c r="Q3" s="177"/>
      <c r="R3" s="181"/>
    </row>
    <row r="4" spans="1:23" ht="79.8" customHeight="1" x14ac:dyDescent="0.3">
      <c r="A4" s="2" t="s">
        <v>6</v>
      </c>
      <c r="B4" s="205" t="s">
        <v>7</v>
      </c>
      <c r="C4" s="2" t="s">
        <v>8</v>
      </c>
      <c r="D4" s="2" t="s">
        <v>9</v>
      </c>
      <c r="E4" s="3" t="s">
        <v>10</v>
      </c>
      <c r="F4" s="4" t="s">
        <v>11</v>
      </c>
      <c r="G4" s="5" t="s">
        <v>12</v>
      </c>
      <c r="H4" s="6" t="s">
        <v>13</v>
      </c>
      <c r="I4" s="7" t="s">
        <v>14</v>
      </c>
      <c r="J4" s="8" t="s">
        <v>15</v>
      </c>
      <c r="K4" s="9" t="s">
        <v>16</v>
      </c>
      <c r="L4" s="10" t="s">
        <v>17</v>
      </c>
      <c r="M4" s="187"/>
      <c r="N4" s="11">
        <f>SUM(J6:J142)</f>
        <v>0</v>
      </c>
      <c r="O4" s="12">
        <f>SUM(K6:K142)</f>
        <v>0</v>
      </c>
      <c r="P4" s="13">
        <f>IF(O4&gt;=100000,0.45,IF(O4&gt;=50000,0.4,IF(O4&lt;50000,0.35,)))</f>
        <v>0.35</v>
      </c>
      <c r="Q4" s="12">
        <f>O4*(1-P4)</f>
        <v>0</v>
      </c>
      <c r="R4" s="181"/>
    </row>
    <row r="5" spans="1:23" ht="22.5" customHeight="1" x14ac:dyDescent="0.3">
      <c r="A5" s="194" t="s">
        <v>18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0"/>
      <c r="M5" s="15"/>
      <c r="N5" s="15"/>
      <c r="O5" s="16"/>
      <c r="P5" s="16"/>
      <c r="Q5" s="16"/>
      <c r="R5" s="16"/>
      <c r="S5" s="16"/>
      <c r="T5" s="16"/>
      <c r="U5" s="17"/>
      <c r="V5" s="17"/>
      <c r="W5" s="17"/>
    </row>
    <row r="6" spans="1:23" ht="71.25" customHeight="1" x14ac:dyDescent="0.3">
      <c r="A6" s="29" t="s">
        <v>19</v>
      </c>
      <c r="B6" s="30">
        <v>4662944926660</v>
      </c>
      <c r="C6" s="31"/>
      <c r="D6" s="32" t="s">
        <v>20</v>
      </c>
      <c r="E6" s="33" t="s">
        <v>21</v>
      </c>
      <c r="F6" s="34">
        <v>790</v>
      </c>
      <c r="G6" s="35">
        <f t="shared" ref="G6:G11" si="0">F6*65%</f>
        <v>513.5</v>
      </c>
      <c r="H6" s="36">
        <f t="shared" ref="H6:H11" si="1">F6*60%</f>
        <v>474</v>
      </c>
      <c r="I6" s="37">
        <f t="shared" ref="I6:I11" si="2">F6*55%</f>
        <v>434.50000000000006</v>
      </c>
      <c r="J6" s="38"/>
      <c r="K6" s="39">
        <f t="shared" ref="K6:K11" si="3">J6*F6</f>
        <v>0</v>
      </c>
      <c r="L6" s="40">
        <f t="shared" ref="L6:L11" si="4">K6*(1-$P$4)</f>
        <v>0</v>
      </c>
      <c r="M6" s="28"/>
      <c r="N6" s="28"/>
      <c r="O6" s="41"/>
      <c r="P6" s="41"/>
      <c r="Q6" s="42"/>
      <c r="R6" s="42"/>
      <c r="S6" s="42"/>
      <c r="T6" s="43"/>
      <c r="U6" s="44"/>
      <c r="V6" s="45"/>
      <c r="W6" s="45"/>
    </row>
    <row r="7" spans="1:23" ht="88.5" customHeight="1" x14ac:dyDescent="0.3">
      <c r="A7" s="29" t="s">
        <v>22</v>
      </c>
      <c r="B7" s="30">
        <v>4603720397571</v>
      </c>
      <c r="C7" s="31"/>
      <c r="D7" s="46" t="s">
        <v>23</v>
      </c>
      <c r="E7" s="33" t="s">
        <v>24</v>
      </c>
      <c r="F7" s="34">
        <v>790</v>
      </c>
      <c r="G7" s="35">
        <f t="shared" si="0"/>
        <v>513.5</v>
      </c>
      <c r="H7" s="36">
        <f t="shared" si="1"/>
        <v>474</v>
      </c>
      <c r="I7" s="37">
        <f t="shared" si="2"/>
        <v>434.50000000000006</v>
      </c>
      <c r="J7" s="38"/>
      <c r="K7" s="39">
        <f t="shared" si="3"/>
        <v>0</v>
      </c>
      <c r="L7" s="40">
        <f t="shared" si="4"/>
        <v>0</v>
      </c>
      <c r="M7" s="28"/>
      <c r="N7" s="28"/>
      <c r="O7" s="41"/>
      <c r="P7" s="41"/>
      <c r="Q7" s="42"/>
      <c r="R7" s="42"/>
      <c r="S7" s="42"/>
      <c r="T7" s="43"/>
      <c r="U7" s="44"/>
      <c r="V7" s="45"/>
      <c r="W7" s="45"/>
    </row>
    <row r="8" spans="1:23" ht="88.5" customHeight="1" x14ac:dyDescent="0.3">
      <c r="A8" s="47" t="s">
        <v>25</v>
      </c>
      <c r="B8" s="30">
        <v>4603720397564</v>
      </c>
      <c r="C8" s="48"/>
      <c r="D8" s="49" t="s">
        <v>26</v>
      </c>
      <c r="E8" s="50" t="s">
        <v>27</v>
      </c>
      <c r="F8" s="34">
        <v>790</v>
      </c>
      <c r="G8" s="35">
        <f t="shared" si="0"/>
        <v>513.5</v>
      </c>
      <c r="H8" s="36">
        <f t="shared" si="1"/>
        <v>474</v>
      </c>
      <c r="I8" s="37">
        <f t="shared" si="2"/>
        <v>434.50000000000006</v>
      </c>
      <c r="J8" s="51"/>
      <c r="K8" s="39">
        <f t="shared" si="3"/>
        <v>0</v>
      </c>
      <c r="L8" s="40">
        <f t="shared" si="4"/>
        <v>0</v>
      </c>
      <c r="M8" s="28"/>
      <c r="N8" s="28"/>
      <c r="O8" s="41"/>
      <c r="P8" s="41"/>
      <c r="Q8" s="42"/>
      <c r="R8" s="42"/>
      <c r="S8" s="42"/>
      <c r="T8" s="43"/>
      <c r="U8" s="44"/>
      <c r="V8" s="45"/>
      <c r="W8" s="45"/>
    </row>
    <row r="9" spans="1:23" ht="111" customHeight="1" x14ac:dyDescent="0.3">
      <c r="A9" s="29" t="s">
        <v>19</v>
      </c>
      <c r="B9" s="206" t="s">
        <v>28</v>
      </c>
      <c r="C9" s="31"/>
      <c r="D9" s="46" t="s">
        <v>29</v>
      </c>
      <c r="E9" s="33" t="s">
        <v>30</v>
      </c>
      <c r="F9" s="34">
        <v>790</v>
      </c>
      <c r="G9" s="35">
        <f t="shared" si="0"/>
        <v>513.5</v>
      </c>
      <c r="H9" s="36">
        <f t="shared" si="1"/>
        <v>474</v>
      </c>
      <c r="I9" s="37">
        <f t="shared" si="2"/>
        <v>434.50000000000006</v>
      </c>
      <c r="J9" s="38"/>
      <c r="K9" s="39">
        <f t="shared" si="3"/>
        <v>0</v>
      </c>
      <c r="L9" s="40">
        <f t="shared" si="4"/>
        <v>0</v>
      </c>
      <c r="M9" s="28"/>
      <c r="N9" s="28"/>
      <c r="O9" s="41"/>
      <c r="P9" s="41"/>
      <c r="Q9" s="42"/>
      <c r="R9" s="42"/>
      <c r="S9" s="42"/>
      <c r="T9" s="43"/>
      <c r="U9" s="44"/>
      <c r="V9" s="45"/>
      <c r="W9" s="45"/>
    </row>
    <row r="10" spans="1:23" ht="105.75" customHeight="1" x14ac:dyDescent="0.3">
      <c r="A10" s="18" t="s">
        <v>31</v>
      </c>
      <c r="B10" s="207" t="s">
        <v>32</v>
      </c>
      <c r="C10" s="20"/>
      <c r="D10" s="52" t="s">
        <v>33</v>
      </c>
      <c r="E10" s="22" t="s">
        <v>34</v>
      </c>
      <c r="F10" s="23">
        <v>790</v>
      </c>
      <c r="G10" s="24">
        <f t="shared" si="0"/>
        <v>513.5</v>
      </c>
      <c r="H10" s="25">
        <f t="shared" si="1"/>
        <v>474</v>
      </c>
      <c r="I10" s="25">
        <f t="shared" si="2"/>
        <v>434.50000000000006</v>
      </c>
      <c r="J10" s="26"/>
      <c r="K10" s="27">
        <f t="shared" si="3"/>
        <v>0</v>
      </c>
      <c r="L10" s="27">
        <f t="shared" si="4"/>
        <v>0</v>
      </c>
      <c r="M10" s="28"/>
      <c r="N10" s="28"/>
      <c r="O10" s="41"/>
      <c r="P10" s="41"/>
      <c r="Q10" s="41"/>
      <c r="R10" s="41"/>
      <c r="S10" s="41"/>
      <c r="T10" s="53"/>
      <c r="U10" s="54"/>
      <c r="V10" s="55"/>
      <c r="W10" s="55"/>
    </row>
    <row r="11" spans="1:23" ht="84.75" customHeight="1" x14ac:dyDescent="0.3">
      <c r="A11" s="59" t="s">
        <v>35</v>
      </c>
      <c r="B11" s="60">
        <v>4603727249200</v>
      </c>
      <c r="C11" s="61"/>
      <c r="D11" s="62" t="s">
        <v>36</v>
      </c>
      <c r="E11" s="33" t="s">
        <v>37</v>
      </c>
      <c r="F11" s="34">
        <v>790</v>
      </c>
      <c r="G11" s="35">
        <f t="shared" si="0"/>
        <v>513.5</v>
      </c>
      <c r="H11" s="36">
        <f t="shared" si="1"/>
        <v>474</v>
      </c>
      <c r="I11" s="37">
        <f t="shared" si="2"/>
        <v>434.50000000000006</v>
      </c>
      <c r="J11" s="38"/>
      <c r="K11" s="39">
        <f t="shared" si="3"/>
        <v>0</v>
      </c>
      <c r="L11" s="40">
        <f t="shared" si="4"/>
        <v>0</v>
      </c>
      <c r="M11" s="63"/>
      <c r="N11" s="63"/>
      <c r="O11" s="57"/>
      <c r="P11" s="57"/>
      <c r="Q11" s="57"/>
      <c r="R11" s="57"/>
      <c r="S11" s="57"/>
      <c r="T11" s="57"/>
      <c r="U11" s="17"/>
      <c r="V11" s="17"/>
      <c r="W11" s="17"/>
    </row>
    <row r="12" spans="1:23" ht="22.5" customHeight="1" x14ac:dyDescent="0.3">
      <c r="A12" s="194" t="s">
        <v>38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90"/>
      <c r="M12" s="63"/>
      <c r="N12" s="63"/>
      <c r="O12" s="57"/>
      <c r="P12" s="57"/>
      <c r="Q12" s="57"/>
      <c r="R12" s="57"/>
      <c r="S12" s="57"/>
      <c r="T12" s="57"/>
      <c r="U12" s="17"/>
      <c r="V12" s="17"/>
      <c r="W12" s="17"/>
    </row>
    <row r="13" spans="1:23" ht="102.75" customHeight="1" x14ac:dyDescent="0.3">
      <c r="A13" s="29" t="s">
        <v>39</v>
      </c>
      <c r="B13" s="64">
        <v>4673726886102</v>
      </c>
      <c r="C13" s="65"/>
      <c r="D13" s="66" t="s">
        <v>40</v>
      </c>
      <c r="E13" s="50" t="s">
        <v>41</v>
      </c>
      <c r="F13" s="34">
        <v>1190</v>
      </c>
      <c r="G13" s="35">
        <f t="shared" ref="G13:G26" si="5">F13*65%</f>
        <v>773.5</v>
      </c>
      <c r="H13" s="36">
        <f t="shared" ref="H13:H26" si="6">F13*60%</f>
        <v>714</v>
      </c>
      <c r="I13" s="37">
        <f t="shared" ref="I13:I26" si="7">F13*55%</f>
        <v>654.5</v>
      </c>
      <c r="J13" s="51"/>
      <c r="K13" s="39">
        <f t="shared" ref="K13:K26" si="8">J13*F13</f>
        <v>0</v>
      </c>
      <c r="L13" s="40">
        <f t="shared" ref="L13:L26" si="9">K13*(1-$P$4)</f>
        <v>0</v>
      </c>
      <c r="M13" s="63"/>
      <c r="N13" s="63"/>
      <c r="O13" s="57"/>
      <c r="P13" s="57"/>
      <c r="Q13" s="57"/>
      <c r="R13" s="57"/>
      <c r="S13" s="57"/>
      <c r="T13" s="57"/>
      <c r="U13" s="58"/>
      <c r="V13" s="58"/>
      <c r="W13" s="58"/>
    </row>
    <row r="14" spans="1:23" ht="102.75" customHeight="1" x14ac:dyDescent="0.3">
      <c r="A14" s="47" t="s">
        <v>42</v>
      </c>
      <c r="B14" s="30">
        <v>4603720397595</v>
      </c>
      <c r="C14" s="67"/>
      <c r="D14" s="46" t="s">
        <v>43</v>
      </c>
      <c r="E14" s="33" t="s">
        <v>44</v>
      </c>
      <c r="F14" s="34">
        <v>1190</v>
      </c>
      <c r="G14" s="35">
        <f t="shared" si="5"/>
        <v>773.5</v>
      </c>
      <c r="H14" s="36">
        <f t="shared" si="6"/>
        <v>714</v>
      </c>
      <c r="I14" s="37">
        <f t="shared" si="7"/>
        <v>654.5</v>
      </c>
      <c r="J14" s="38"/>
      <c r="K14" s="39">
        <f t="shared" si="8"/>
        <v>0</v>
      </c>
      <c r="L14" s="40">
        <f t="shared" si="9"/>
        <v>0</v>
      </c>
      <c r="M14" s="63"/>
      <c r="N14" s="63"/>
      <c r="O14" s="57"/>
      <c r="P14" s="57"/>
      <c r="Q14" s="57"/>
      <c r="R14" s="57"/>
      <c r="S14" s="57"/>
      <c r="T14" s="57"/>
      <c r="U14" s="58"/>
      <c r="V14" s="58"/>
      <c r="W14" s="58"/>
    </row>
    <row r="15" spans="1:23" ht="103.5" customHeight="1" x14ac:dyDescent="0.3">
      <c r="A15" s="47" t="s">
        <v>45</v>
      </c>
      <c r="B15" s="68">
        <v>4623721618116</v>
      </c>
      <c r="C15" s="69"/>
      <c r="D15" s="49" t="s">
        <v>46</v>
      </c>
      <c r="E15" s="50" t="s">
        <v>47</v>
      </c>
      <c r="F15" s="34">
        <v>1190</v>
      </c>
      <c r="G15" s="35">
        <f t="shared" si="5"/>
        <v>773.5</v>
      </c>
      <c r="H15" s="36">
        <f t="shared" si="6"/>
        <v>714</v>
      </c>
      <c r="I15" s="37">
        <f t="shared" si="7"/>
        <v>654.5</v>
      </c>
      <c r="J15" s="51"/>
      <c r="K15" s="39">
        <f t="shared" si="8"/>
        <v>0</v>
      </c>
      <c r="L15" s="40">
        <f t="shared" si="9"/>
        <v>0</v>
      </c>
      <c r="M15" s="63"/>
      <c r="N15" s="63"/>
      <c r="O15" s="57"/>
      <c r="P15" s="57"/>
      <c r="Q15" s="57"/>
      <c r="R15" s="57"/>
      <c r="S15" s="57"/>
      <c r="T15" s="57"/>
      <c r="U15" s="58"/>
      <c r="V15" s="58"/>
      <c r="W15" s="58"/>
    </row>
    <row r="16" spans="1:23" ht="105" customHeight="1" x14ac:dyDescent="0.3">
      <c r="A16" s="47" t="s">
        <v>48</v>
      </c>
      <c r="B16" s="30">
        <v>4623720802141</v>
      </c>
      <c r="C16" s="65"/>
      <c r="D16" s="49" t="s">
        <v>49</v>
      </c>
      <c r="E16" s="50" t="s">
        <v>50</v>
      </c>
      <c r="F16" s="34">
        <v>1190</v>
      </c>
      <c r="G16" s="35">
        <f t="shared" si="5"/>
        <v>773.5</v>
      </c>
      <c r="H16" s="36">
        <f t="shared" si="6"/>
        <v>714</v>
      </c>
      <c r="I16" s="37">
        <f t="shared" si="7"/>
        <v>654.5</v>
      </c>
      <c r="J16" s="51"/>
      <c r="K16" s="39">
        <f t="shared" si="8"/>
        <v>0</v>
      </c>
      <c r="L16" s="40">
        <f t="shared" si="9"/>
        <v>0</v>
      </c>
      <c r="M16" s="63"/>
      <c r="N16" s="63"/>
      <c r="O16" s="57"/>
      <c r="P16" s="57"/>
      <c r="Q16" s="57"/>
      <c r="R16" s="57"/>
      <c r="S16" s="57"/>
      <c r="T16" s="57"/>
      <c r="U16" s="58"/>
      <c r="V16" s="58"/>
      <c r="W16" s="58"/>
    </row>
    <row r="17" spans="1:23" ht="105" customHeight="1" x14ac:dyDescent="0.3">
      <c r="A17" s="70" t="s">
        <v>51</v>
      </c>
      <c r="B17" s="30">
        <v>4623721000805</v>
      </c>
      <c r="C17" s="65"/>
      <c r="D17" s="49" t="s">
        <v>52</v>
      </c>
      <c r="E17" s="50" t="s">
        <v>53</v>
      </c>
      <c r="F17" s="34">
        <v>1190</v>
      </c>
      <c r="G17" s="35">
        <f t="shared" si="5"/>
        <v>773.5</v>
      </c>
      <c r="H17" s="36">
        <f t="shared" si="6"/>
        <v>714</v>
      </c>
      <c r="I17" s="37">
        <f t="shared" si="7"/>
        <v>654.5</v>
      </c>
      <c r="J17" s="51"/>
      <c r="K17" s="39">
        <f t="shared" si="8"/>
        <v>0</v>
      </c>
      <c r="L17" s="40">
        <f t="shared" si="9"/>
        <v>0</v>
      </c>
      <c r="M17" s="63"/>
      <c r="N17" s="63"/>
      <c r="O17" s="57"/>
      <c r="P17" s="57"/>
      <c r="Q17" s="57"/>
      <c r="R17" s="57"/>
      <c r="S17" s="57"/>
      <c r="T17" s="57"/>
      <c r="U17" s="58"/>
      <c r="V17" s="58"/>
      <c r="W17" s="58"/>
    </row>
    <row r="18" spans="1:23" ht="105" customHeight="1" x14ac:dyDescent="0.3">
      <c r="A18" s="71" t="s">
        <v>54</v>
      </c>
      <c r="B18" s="30">
        <v>4623721176012</v>
      </c>
      <c r="C18" s="67"/>
      <c r="D18" s="46" t="s">
        <v>55</v>
      </c>
      <c r="E18" s="33" t="s">
        <v>56</v>
      </c>
      <c r="F18" s="34">
        <v>1190</v>
      </c>
      <c r="G18" s="35">
        <f t="shared" si="5"/>
        <v>773.5</v>
      </c>
      <c r="H18" s="36">
        <f t="shared" si="6"/>
        <v>714</v>
      </c>
      <c r="I18" s="37">
        <f t="shared" si="7"/>
        <v>654.5</v>
      </c>
      <c r="J18" s="38"/>
      <c r="K18" s="39">
        <f t="shared" si="8"/>
        <v>0</v>
      </c>
      <c r="L18" s="40">
        <f t="shared" si="9"/>
        <v>0</v>
      </c>
      <c r="M18" s="63"/>
      <c r="N18" s="63"/>
      <c r="O18" s="57"/>
      <c r="P18" s="57"/>
      <c r="Q18" s="57"/>
      <c r="R18" s="57"/>
      <c r="S18" s="57"/>
      <c r="T18" s="57"/>
      <c r="U18" s="58"/>
      <c r="V18" s="58"/>
      <c r="W18" s="58"/>
    </row>
    <row r="19" spans="1:23" ht="104.25" customHeight="1" x14ac:dyDescent="0.3">
      <c r="A19" s="47" t="s">
        <v>57</v>
      </c>
      <c r="B19" s="68">
        <v>4623721813474</v>
      </c>
      <c r="C19" s="69"/>
      <c r="D19" s="49" t="s">
        <v>58</v>
      </c>
      <c r="E19" s="50" t="s">
        <v>59</v>
      </c>
      <c r="F19" s="34">
        <v>1190</v>
      </c>
      <c r="G19" s="35">
        <f t="shared" si="5"/>
        <v>773.5</v>
      </c>
      <c r="H19" s="36">
        <f t="shared" si="6"/>
        <v>714</v>
      </c>
      <c r="I19" s="37">
        <f t="shared" si="7"/>
        <v>654.5</v>
      </c>
      <c r="J19" s="51"/>
      <c r="K19" s="39">
        <f t="shared" si="8"/>
        <v>0</v>
      </c>
      <c r="L19" s="40">
        <f t="shared" si="9"/>
        <v>0</v>
      </c>
      <c r="M19" s="63"/>
      <c r="N19" s="63"/>
      <c r="O19" s="57"/>
      <c r="P19" s="57"/>
      <c r="Q19" s="57"/>
      <c r="R19" s="57"/>
      <c r="S19" s="57"/>
      <c r="T19" s="57"/>
      <c r="U19" s="17"/>
      <c r="V19" s="17"/>
      <c r="W19" s="17"/>
    </row>
    <row r="20" spans="1:23" ht="103.5" customHeight="1" x14ac:dyDescent="0.3">
      <c r="A20" s="72" t="s">
        <v>60</v>
      </c>
      <c r="B20" s="73"/>
      <c r="C20" s="74"/>
      <c r="D20" s="46" t="s">
        <v>61</v>
      </c>
      <c r="E20" s="33" t="s">
        <v>62</v>
      </c>
      <c r="F20" s="34">
        <v>1190</v>
      </c>
      <c r="G20" s="35">
        <f t="shared" si="5"/>
        <v>773.5</v>
      </c>
      <c r="H20" s="36">
        <f t="shared" si="6"/>
        <v>714</v>
      </c>
      <c r="I20" s="37">
        <f t="shared" si="7"/>
        <v>654.5</v>
      </c>
      <c r="J20" s="51"/>
      <c r="K20" s="39">
        <f t="shared" si="8"/>
        <v>0</v>
      </c>
      <c r="L20" s="40">
        <f t="shared" si="9"/>
        <v>0</v>
      </c>
      <c r="M20" s="63"/>
      <c r="N20" s="63"/>
      <c r="O20" s="57"/>
      <c r="P20" s="57"/>
      <c r="Q20" s="57"/>
      <c r="R20" s="57"/>
      <c r="S20" s="57"/>
      <c r="T20" s="57"/>
      <c r="U20" s="17"/>
      <c r="V20" s="17"/>
      <c r="W20" s="17"/>
    </row>
    <row r="21" spans="1:23" ht="104.25" customHeight="1" x14ac:dyDescent="0.3">
      <c r="A21" s="29" t="s">
        <v>63</v>
      </c>
      <c r="B21" s="208">
        <v>4673726886492</v>
      </c>
      <c r="C21" s="76"/>
      <c r="D21" s="76" t="s">
        <v>64</v>
      </c>
      <c r="E21" s="77" t="s">
        <v>65</v>
      </c>
      <c r="F21" s="34">
        <v>1190</v>
      </c>
      <c r="G21" s="35">
        <f t="shared" si="5"/>
        <v>773.5</v>
      </c>
      <c r="H21" s="36">
        <f t="shared" si="6"/>
        <v>714</v>
      </c>
      <c r="I21" s="37">
        <f t="shared" si="7"/>
        <v>654.5</v>
      </c>
      <c r="J21" s="51"/>
      <c r="K21" s="39">
        <f t="shared" si="8"/>
        <v>0</v>
      </c>
      <c r="L21" s="40">
        <f t="shared" si="9"/>
        <v>0</v>
      </c>
      <c r="M21" s="63"/>
      <c r="N21" s="63"/>
      <c r="O21" s="57"/>
      <c r="P21" s="57"/>
      <c r="Q21" s="57"/>
      <c r="R21" s="57"/>
      <c r="S21" s="57"/>
      <c r="T21" s="57"/>
      <c r="U21" s="17"/>
      <c r="V21" s="17"/>
      <c r="W21" s="17"/>
    </row>
    <row r="22" spans="1:23" ht="105" customHeight="1" x14ac:dyDescent="0.3">
      <c r="A22" s="59" t="s">
        <v>66</v>
      </c>
      <c r="B22" s="30">
        <v>4623721120336</v>
      </c>
      <c r="C22" s="67"/>
      <c r="D22" s="46" t="s">
        <v>67</v>
      </c>
      <c r="E22" s="33" t="s">
        <v>68</v>
      </c>
      <c r="F22" s="34">
        <v>1190</v>
      </c>
      <c r="G22" s="35">
        <f t="shared" si="5"/>
        <v>773.5</v>
      </c>
      <c r="H22" s="36">
        <f t="shared" si="6"/>
        <v>714</v>
      </c>
      <c r="I22" s="37">
        <f t="shared" si="7"/>
        <v>654.5</v>
      </c>
      <c r="J22" s="38"/>
      <c r="K22" s="39">
        <f t="shared" si="8"/>
        <v>0</v>
      </c>
      <c r="L22" s="40">
        <f t="shared" si="9"/>
        <v>0</v>
      </c>
      <c r="M22" s="15"/>
      <c r="N22" s="15"/>
      <c r="O22" s="16"/>
      <c r="P22" s="16"/>
      <c r="Q22" s="16"/>
      <c r="R22" s="16"/>
      <c r="S22" s="16"/>
      <c r="T22" s="16"/>
      <c r="U22" s="17"/>
      <c r="V22" s="17"/>
      <c r="W22" s="17"/>
    </row>
    <row r="23" spans="1:23" ht="102" customHeight="1" x14ac:dyDescent="0.3">
      <c r="A23" s="47" t="s">
        <v>69</v>
      </c>
      <c r="B23" s="30">
        <v>4603743660065</v>
      </c>
      <c r="C23" s="79"/>
      <c r="D23" s="46" t="s">
        <v>70</v>
      </c>
      <c r="E23" s="50" t="s">
        <v>71</v>
      </c>
      <c r="F23" s="34">
        <v>1190</v>
      </c>
      <c r="G23" s="35">
        <f t="shared" si="5"/>
        <v>773.5</v>
      </c>
      <c r="H23" s="36">
        <f t="shared" si="6"/>
        <v>714</v>
      </c>
      <c r="I23" s="37">
        <f t="shared" si="7"/>
        <v>654.5</v>
      </c>
      <c r="J23" s="38"/>
      <c r="K23" s="39">
        <f t="shared" si="8"/>
        <v>0</v>
      </c>
      <c r="L23" s="40">
        <f t="shared" si="9"/>
        <v>0</v>
      </c>
      <c r="M23" s="57"/>
      <c r="N23" s="57"/>
      <c r="O23" s="57"/>
      <c r="P23" s="57"/>
      <c r="Q23" s="57"/>
      <c r="R23" s="57"/>
      <c r="S23" s="57"/>
      <c r="T23" s="16"/>
      <c r="U23" s="17"/>
      <c r="V23" s="17"/>
      <c r="W23" s="17"/>
    </row>
    <row r="24" spans="1:23" ht="105.75" customHeight="1" x14ac:dyDescent="0.3">
      <c r="A24" s="71" t="s">
        <v>72</v>
      </c>
      <c r="B24" s="30">
        <v>4623720501600</v>
      </c>
      <c r="C24" s="67"/>
      <c r="D24" s="46" t="s">
        <v>73</v>
      </c>
      <c r="E24" s="33" t="s">
        <v>74</v>
      </c>
      <c r="F24" s="34">
        <v>1190</v>
      </c>
      <c r="G24" s="35">
        <f t="shared" si="5"/>
        <v>773.5</v>
      </c>
      <c r="H24" s="36">
        <f t="shared" si="6"/>
        <v>714</v>
      </c>
      <c r="I24" s="37">
        <f t="shared" si="7"/>
        <v>654.5</v>
      </c>
      <c r="J24" s="38"/>
      <c r="K24" s="39">
        <f t="shared" si="8"/>
        <v>0</v>
      </c>
      <c r="L24" s="40">
        <f t="shared" si="9"/>
        <v>0</v>
      </c>
      <c r="M24" s="57"/>
      <c r="N24" s="57"/>
      <c r="O24" s="57"/>
      <c r="P24" s="57"/>
      <c r="Q24" s="57"/>
      <c r="R24" s="57"/>
      <c r="S24" s="57"/>
      <c r="T24" s="16"/>
      <c r="U24" s="17"/>
      <c r="V24" s="17"/>
      <c r="W24" s="17"/>
    </row>
    <row r="25" spans="1:23" ht="102" customHeight="1" x14ac:dyDescent="0.3">
      <c r="A25" s="47" t="s">
        <v>75</v>
      </c>
      <c r="B25" s="30">
        <v>4603743660058</v>
      </c>
      <c r="C25" s="80"/>
      <c r="D25" s="46" t="s">
        <v>76</v>
      </c>
      <c r="E25" s="50" t="s">
        <v>77</v>
      </c>
      <c r="F25" s="34">
        <v>1190</v>
      </c>
      <c r="G25" s="35">
        <f t="shared" si="5"/>
        <v>773.5</v>
      </c>
      <c r="H25" s="36">
        <f t="shared" si="6"/>
        <v>714</v>
      </c>
      <c r="I25" s="37">
        <f t="shared" si="7"/>
        <v>654.5</v>
      </c>
      <c r="J25" s="38"/>
      <c r="K25" s="39">
        <f t="shared" si="8"/>
        <v>0</v>
      </c>
      <c r="L25" s="40">
        <f t="shared" si="9"/>
        <v>0</v>
      </c>
      <c r="M25" s="57"/>
      <c r="N25" s="57"/>
      <c r="O25" s="57"/>
      <c r="P25" s="57"/>
      <c r="Q25" s="57"/>
      <c r="R25" s="57"/>
      <c r="S25" s="57"/>
      <c r="T25" s="16"/>
      <c r="U25" s="17"/>
      <c r="V25" s="17"/>
      <c r="W25" s="17"/>
    </row>
    <row r="26" spans="1:23" ht="106.5" customHeight="1" x14ac:dyDescent="0.3">
      <c r="A26" s="19" t="s">
        <v>78</v>
      </c>
      <c r="B26" s="56">
        <v>4603743660164</v>
      </c>
      <c r="C26" s="81"/>
      <c r="D26" s="52" t="s">
        <v>79</v>
      </c>
      <c r="E26" s="78" t="s">
        <v>80</v>
      </c>
      <c r="F26" s="23">
        <v>1190</v>
      </c>
      <c r="G26" s="24">
        <f t="shared" si="5"/>
        <v>773.5</v>
      </c>
      <c r="H26" s="25">
        <f t="shared" si="6"/>
        <v>714</v>
      </c>
      <c r="I26" s="25">
        <f t="shared" si="7"/>
        <v>654.5</v>
      </c>
      <c r="J26" s="26"/>
      <c r="K26" s="27">
        <f t="shared" si="8"/>
        <v>0</v>
      </c>
      <c r="L26" s="27">
        <f t="shared" si="9"/>
        <v>0</v>
      </c>
      <c r="M26" s="82"/>
      <c r="N26" s="82"/>
      <c r="O26" s="82"/>
      <c r="P26" s="82"/>
      <c r="Q26" s="82"/>
      <c r="R26" s="82"/>
      <c r="S26" s="82"/>
      <c r="T26" s="83"/>
      <c r="U26" s="17"/>
      <c r="V26" s="17"/>
      <c r="W26" s="17"/>
    </row>
    <row r="27" spans="1:23" ht="23.25" customHeight="1" x14ac:dyDescent="0.3">
      <c r="A27" s="195" t="s">
        <v>81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7"/>
      <c r="M27" s="57"/>
      <c r="N27" s="57"/>
      <c r="O27" s="57"/>
      <c r="P27" s="57"/>
      <c r="Q27" s="57"/>
      <c r="R27" s="57"/>
      <c r="S27" s="57"/>
      <c r="T27" s="16"/>
      <c r="U27" s="17"/>
      <c r="V27" s="17"/>
      <c r="W27" s="17"/>
    </row>
    <row r="28" spans="1:23" ht="128.25" customHeight="1" x14ac:dyDescent="0.3">
      <c r="A28" s="84" t="s">
        <v>82</v>
      </c>
      <c r="B28" s="208">
        <v>4662944926110</v>
      </c>
      <c r="C28" s="76"/>
      <c r="D28" s="76" t="s">
        <v>83</v>
      </c>
      <c r="E28" s="85" t="s">
        <v>84</v>
      </c>
      <c r="F28" s="86">
        <v>1390</v>
      </c>
      <c r="G28" s="87">
        <f t="shared" ref="G28:G35" si="10">F28*65%</f>
        <v>903.5</v>
      </c>
      <c r="H28" s="88">
        <f t="shared" ref="H28:H35" si="11">F28*60%</f>
        <v>834</v>
      </c>
      <c r="I28" s="89">
        <f t="shared" ref="I28:I35" si="12">F28*55%</f>
        <v>764.50000000000011</v>
      </c>
      <c r="J28" s="90"/>
      <c r="K28" s="87">
        <f t="shared" ref="K28:K35" si="13">F28*J28</f>
        <v>0</v>
      </c>
      <c r="L28" s="91">
        <f t="shared" ref="L28:L35" si="14">K28*(1-$P$4)</f>
        <v>0</v>
      </c>
      <c r="M28" s="57"/>
      <c r="N28" s="57"/>
      <c r="O28" s="57"/>
      <c r="P28" s="57"/>
      <c r="Q28" s="57"/>
      <c r="R28" s="57"/>
      <c r="S28" s="57"/>
      <c r="T28" s="16"/>
      <c r="U28" s="17"/>
      <c r="V28" s="17"/>
      <c r="W28" s="17"/>
    </row>
    <row r="29" spans="1:23" ht="128.25" customHeight="1" x14ac:dyDescent="0.3">
      <c r="A29" s="84" t="s">
        <v>85</v>
      </c>
      <c r="B29" s="208">
        <v>4662944926677</v>
      </c>
      <c r="C29" s="76"/>
      <c r="D29" s="76" t="s">
        <v>86</v>
      </c>
      <c r="E29" s="85" t="s">
        <v>87</v>
      </c>
      <c r="F29" s="86">
        <v>1390</v>
      </c>
      <c r="G29" s="87">
        <f t="shared" si="10"/>
        <v>903.5</v>
      </c>
      <c r="H29" s="88">
        <f t="shared" si="11"/>
        <v>834</v>
      </c>
      <c r="I29" s="89">
        <f t="shared" si="12"/>
        <v>764.50000000000011</v>
      </c>
      <c r="J29" s="90"/>
      <c r="K29" s="87">
        <f t="shared" si="13"/>
        <v>0</v>
      </c>
      <c r="L29" s="91">
        <f t="shared" si="14"/>
        <v>0</v>
      </c>
      <c r="M29" s="57"/>
      <c r="N29" s="57"/>
      <c r="O29" s="57"/>
      <c r="P29" s="57"/>
      <c r="Q29" s="57"/>
      <c r="R29" s="57"/>
      <c r="S29" s="57"/>
      <c r="T29" s="16"/>
      <c r="U29" s="17"/>
      <c r="V29" s="17"/>
      <c r="W29" s="17"/>
    </row>
    <row r="30" spans="1:23" ht="128.25" customHeight="1" x14ac:dyDescent="0.3">
      <c r="A30" s="47" t="s">
        <v>88</v>
      </c>
      <c r="B30" s="208">
        <v>4673726886478</v>
      </c>
      <c r="C30" s="76"/>
      <c r="D30" s="76" t="s">
        <v>89</v>
      </c>
      <c r="E30" s="85" t="s">
        <v>90</v>
      </c>
      <c r="F30" s="86">
        <v>1390</v>
      </c>
      <c r="G30" s="87">
        <f t="shared" si="10"/>
        <v>903.5</v>
      </c>
      <c r="H30" s="88">
        <f t="shared" si="11"/>
        <v>834</v>
      </c>
      <c r="I30" s="89">
        <f t="shared" si="12"/>
        <v>764.50000000000011</v>
      </c>
      <c r="J30" s="90"/>
      <c r="K30" s="87">
        <f t="shared" si="13"/>
        <v>0</v>
      </c>
      <c r="L30" s="91">
        <f t="shared" si="14"/>
        <v>0</v>
      </c>
      <c r="M30" s="57"/>
      <c r="N30" s="57"/>
      <c r="O30" s="57"/>
      <c r="P30" s="57"/>
      <c r="Q30" s="57"/>
      <c r="R30" s="57"/>
      <c r="S30" s="57"/>
      <c r="T30" s="16"/>
      <c r="U30" s="17"/>
      <c r="V30" s="17"/>
      <c r="W30" s="17"/>
    </row>
    <row r="31" spans="1:23" ht="128.25" customHeight="1" x14ac:dyDescent="0.3">
      <c r="A31" s="47" t="s">
        <v>91</v>
      </c>
      <c r="B31" s="208">
        <v>4673726886461</v>
      </c>
      <c r="C31" s="76"/>
      <c r="D31" s="76" t="s">
        <v>92</v>
      </c>
      <c r="E31" s="85" t="s">
        <v>93</v>
      </c>
      <c r="F31" s="86">
        <v>1390</v>
      </c>
      <c r="G31" s="87">
        <f t="shared" si="10"/>
        <v>903.5</v>
      </c>
      <c r="H31" s="88">
        <f t="shared" si="11"/>
        <v>834</v>
      </c>
      <c r="I31" s="89">
        <f t="shared" si="12"/>
        <v>764.50000000000011</v>
      </c>
      <c r="J31" s="90"/>
      <c r="K31" s="87">
        <f t="shared" si="13"/>
        <v>0</v>
      </c>
      <c r="L31" s="91">
        <f t="shared" si="14"/>
        <v>0</v>
      </c>
      <c r="M31" s="57"/>
      <c r="N31" s="57"/>
      <c r="O31" s="57"/>
      <c r="P31" s="57"/>
      <c r="Q31" s="57"/>
      <c r="R31" s="57"/>
      <c r="S31" s="57"/>
      <c r="T31" s="16"/>
      <c r="U31" s="17"/>
      <c r="V31" s="17"/>
      <c r="W31" s="17"/>
    </row>
    <row r="32" spans="1:23" ht="128.25" customHeight="1" x14ac:dyDescent="0.3">
      <c r="A32" s="47" t="s">
        <v>94</v>
      </c>
      <c r="B32" s="208">
        <v>4673726886454</v>
      </c>
      <c r="C32" s="76"/>
      <c r="D32" s="76" t="s">
        <v>95</v>
      </c>
      <c r="E32" s="85" t="s">
        <v>96</v>
      </c>
      <c r="F32" s="86">
        <v>1390</v>
      </c>
      <c r="G32" s="87">
        <f t="shared" si="10"/>
        <v>903.5</v>
      </c>
      <c r="H32" s="88">
        <f t="shared" si="11"/>
        <v>834</v>
      </c>
      <c r="I32" s="89">
        <f t="shared" si="12"/>
        <v>764.50000000000011</v>
      </c>
      <c r="J32" s="90"/>
      <c r="K32" s="87">
        <f t="shared" si="13"/>
        <v>0</v>
      </c>
      <c r="L32" s="91">
        <f t="shared" si="14"/>
        <v>0</v>
      </c>
      <c r="M32" s="57"/>
      <c r="N32" s="57"/>
      <c r="O32" s="57"/>
      <c r="P32" s="57"/>
      <c r="Q32" s="57"/>
      <c r="R32" s="57"/>
      <c r="S32" s="57"/>
      <c r="T32" s="16"/>
      <c r="U32" s="17"/>
      <c r="V32" s="17"/>
      <c r="W32" s="17"/>
    </row>
    <row r="33" spans="1:23" ht="128.25" customHeight="1" x14ac:dyDescent="0.3">
      <c r="A33" s="75" t="s">
        <v>97</v>
      </c>
      <c r="B33" s="208">
        <v>4673726886416</v>
      </c>
      <c r="C33" s="76"/>
      <c r="D33" s="76" t="s">
        <v>98</v>
      </c>
      <c r="E33" s="85" t="s">
        <v>99</v>
      </c>
      <c r="F33" s="86">
        <v>1490</v>
      </c>
      <c r="G33" s="87">
        <f t="shared" si="10"/>
        <v>968.5</v>
      </c>
      <c r="H33" s="88">
        <f t="shared" si="11"/>
        <v>894</v>
      </c>
      <c r="I33" s="89">
        <f t="shared" si="12"/>
        <v>819.50000000000011</v>
      </c>
      <c r="J33" s="90"/>
      <c r="K33" s="87">
        <f t="shared" si="13"/>
        <v>0</v>
      </c>
      <c r="L33" s="91">
        <f t="shared" si="14"/>
        <v>0</v>
      </c>
      <c r="M33" s="57"/>
      <c r="N33" s="57"/>
      <c r="O33" s="57"/>
      <c r="P33" s="57"/>
      <c r="Q33" s="57"/>
      <c r="R33" s="57"/>
      <c r="S33" s="57"/>
      <c r="T33" s="16"/>
      <c r="U33" s="17"/>
      <c r="V33" s="17"/>
      <c r="W33" s="17"/>
    </row>
    <row r="34" spans="1:23" ht="128.25" customHeight="1" x14ac:dyDescent="0.3">
      <c r="A34" s="47" t="s">
        <v>100</v>
      </c>
      <c r="B34" s="208">
        <v>4662944926097</v>
      </c>
      <c r="C34" s="76"/>
      <c r="D34" s="76" t="s">
        <v>101</v>
      </c>
      <c r="E34" s="85" t="s">
        <v>102</v>
      </c>
      <c r="F34" s="86">
        <v>1790</v>
      </c>
      <c r="G34" s="87">
        <f t="shared" si="10"/>
        <v>1163.5</v>
      </c>
      <c r="H34" s="88">
        <f t="shared" si="11"/>
        <v>1074</v>
      </c>
      <c r="I34" s="89">
        <f t="shared" si="12"/>
        <v>984.50000000000011</v>
      </c>
      <c r="J34" s="90"/>
      <c r="K34" s="87">
        <f t="shared" si="13"/>
        <v>0</v>
      </c>
      <c r="L34" s="91">
        <f t="shared" si="14"/>
        <v>0</v>
      </c>
      <c r="M34" s="57"/>
      <c r="N34" s="57"/>
      <c r="O34" s="57"/>
      <c r="P34" s="57"/>
      <c r="Q34" s="57"/>
      <c r="R34" s="57"/>
      <c r="S34" s="57"/>
      <c r="T34" s="16"/>
      <c r="U34" s="17"/>
      <c r="V34" s="17"/>
      <c r="W34" s="17"/>
    </row>
    <row r="35" spans="1:23" ht="128.25" customHeight="1" x14ac:dyDescent="0.3">
      <c r="A35" s="47"/>
      <c r="B35" s="208">
        <v>4673726886577</v>
      </c>
      <c r="C35" s="76"/>
      <c r="D35" s="76" t="s">
        <v>103</v>
      </c>
      <c r="E35" s="85" t="s">
        <v>104</v>
      </c>
      <c r="F35" s="86">
        <v>1790</v>
      </c>
      <c r="G35" s="87">
        <f t="shared" si="10"/>
        <v>1163.5</v>
      </c>
      <c r="H35" s="88">
        <f t="shared" si="11"/>
        <v>1074</v>
      </c>
      <c r="I35" s="89">
        <f t="shared" si="12"/>
        <v>984.50000000000011</v>
      </c>
      <c r="J35" s="90"/>
      <c r="K35" s="87">
        <f t="shared" si="13"/>
        <v>0</v>
      </c>
      <c r="L35" s="91">
        <f t="shared" si="14"/>
        <v>0</v>
      </c>
      <c r="M35" s="57"/>
      <c r="N35" s="57"/>
      <c r="O35" s="57"/>
      <c r="P35" s="57"/>
      <c r="Q35" s="57"/>
      <c r="R35" s="57"/>
      <c r="S35" s="57"/>
      <c r="T35" s="16"/>
      <c r="U35" s="17"/>
      <c r="V35" s="17"/>
      <c r="W35" s="17"/>
    </row>
    <row r="36" spans="1:23" ht="23.25" customHeight="1" x14ac:dyDescent="0.3">
      <c r="A36" s="92">
        <v>72</v>
      </c>
      <c r="B36" s="209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57"/>
      <c r="N36" s="57"/>
      <c r="O36" s="57"/>
      <c r="P36" s="57"/>
      <c r="Q36" s="57"/>
      <c r="R36" s="57"/>
      <c r="S36" s="57"/>
      <c r="T36" s="16"/>
      <c r="U36" s="17"/>
      <c r="V36" s="17"/>
      <c r="W36" s="17"/>
    </row>
    <row r="37" spans="1:23" ht="101.25" customHeight="1" x14ac:dyDescent="0.3">
      <c r="A37" s="95" t="s">
        <v>105</v>
      </c>
      <c r="B37" s="73">
        <v>4662944926684</v>
      </c>
      <c r="C37" s="31"/>
      <c r="D37" s="32" t="s">
        <v>106</v>
      </c>
      <c r="E37" s="33" t="s">
        <v>107</v>
      </c>
      <c r="F37" s="96">
        <v>1890</v>
      </c>
      <c r="G37" s="35">
        <f t="shared" ref="G37:G42" si="15">F37*65%</f>
        <v>1228.5</v>
      </c>
      <c r="H37" s="36">
        <f t="shared" ref="H37:H42" si="16">F37*60%</f>
        <v>1134</v>
      </c>
      <c r="I37" s="37">
        <f t="shared" ref="I37:I42" si="17">F37*55%</f>
        <v>1039.5</v>
      </c>
      <c r="J37" s="38"/>
      <c r="K37" s="39">
        <f t="shared" ref="K37:K42" si="18">J37*F37</f>
        <v>0</v>
      </c>
      <c r="L37" s="40">
        <f t="shared" ref="L37:L42" si="19">K37*(1-$P$4)</f>
        <v>0</v>
      </c>
      <c r="M37" s="15"/>
      <c r="N37" s="15"/>
      <c r="O37" s="16"/>
      <c r="P37" s="16"/>
      <c r="Q37" s="16"/>
      <c r="R37" s="16"/>
      <c r="S37" s="16"/>
      <c r="T37" s="16"/>
      <c r="U37" s="17"/>
      <c r="V37" s="17"/>
      <c r="W37" s="17"/>
    </row>
    <row r="38" spans="1:23" ht="101.25" customHeight="1" x14ac:dyDescent="0.3">
      <c r="A38" s="59">
        <v>192</v>
      </c>
      <c r="B38" s="30">
        <v>4623721600043</v>
      </c>
      <c r="C38" s="31"/>
      <c r="D38" s="46" t="s">
        <v>108</v>
      </c>
      <c r="E38" s="33" t="s">
        <v>109</v>
      </c>
      <c r="F38" s="34">
        <v>1890</v>
      </c>
      <c r="G38" s="35">
        <f t="shared" si="15"/>
        <v>1228.5</v>
      </c>
      <c r="H38" s="36">
        <f t="shared" si="16"/>
        <v>1134</v>
      </c>
      <c r="I38" s="37">
        <f t="shared" si="17"/>
        <v>1039.5</v>
      </c>
      <c r="J38" s="38"/>
      <c r="K38" s="39">
        <f t="shared" si="18"/>
        <v>0</v>
      </c>
      <c r="L38" s="40">
        <f t="shared" si="19"/>
        <v>0</v>
      </c>
      <c r="M38" s="15"/>
      <c r="N38" s="15"/>
      <c r="O38" s="16"/>
      <c r="P38" s="16"/>
      <c r="Q38" s="16"/>
      <c r="R38" s="16"/>
      <c r="S38" s="16"/>
      <c r="T38" s="16"/>
      <c r="U38" s="17"/>
      <c r="V38" s="17"/>
      <c r="W38" s="17"/>
    </row>
    <row r="39" spans="1:23" ht="103.5" customHeight="1" x14ac:dyDescent="0.3">
      <c r="A39" s="59">
        <v>32</v>
      </c>
      <c r="B39" s="30">
        <v>4623721600036</v>
      </c>
      <c r="C39" s="61"/>
      <c r="D39" s="46" t="s">
        <v>110</v>
      </c>
      <c r="E39" s="33" t="s">
        <v>111</v>
      </c>
      <c r="F39" s="34">
        <v>1890</v>
      </c>
      <c r="G39" s="35">
        <f t="shared" si="15"/>
        <v>1228.5</v>
      </c>
      <c r="H39" s="36">
        <f t="shared" si="16"/>
        <v>1134</v>
      </c>
      <c r="I39" s="37">
        <f t="shared" si="17"/>
        <v>1039.5</v>
      </c>
      <c r="J39" s="38"/>
      <c r="K39" s="39">
        <f t="shared" si="18"/>
        <v>0</v>
      </c>
      <c r="L39" s="40">
        <f t="shared" si="19"/>
        <v>0</v>
      </c>
      <c r="M39" s="63"/>
      <c r="N39" s="63"/>
      <c r="O39" s="57"/>
      <c r="P39" s="57"/>
      <c r="Q39" s="57"/>
      <c r="R39" s="57"/>
      <c r="S39" s="57"/>
      <c r="T39" s="57"/>
      <c r="U39" s="17"/>
      <c r="V39" s="17"/>
      <c r="W39" s="17"/>
    </row>
    <row r="40" spans="1:23" ht="102.75" customHeight="1" x14ac:dyDescent="0.3">
      <c r="A40" s="59">
        <v>32</v>
      </c>
      <c r="B40" s="30">
        <v>4603743660034</v>
      </c>
      <c r="C40" s="61"/>
      <c r="D40" s="46" t="s">
        <v>112</v>
      </c>
      <c r="E40" s="33" t="s">
        <v>113</v>
      </c>
      <c r="F40" s="34">
        <v>1890</v>
      </c>
      <c r="G40" s="35">
        <f t="shared" si="15"/>
        <v>1228.5</v>
      </c>
      <c r="H40" s="36">
        <f t="shared" si="16"/>
        <v>1134</v>
      </c>
      <c r="I40" s="37">
        <f t="shared" si="17"/>
        <v>1039.5</v>
      </c>
      <c r="J40" s="38"/>
      <c r="K40" s="39">
        <f t="shared" si="18"/>
        <v>0</v>
      </c>
      <c r="L40" s="40">
        <f t="shared" si="19"/>
        <v>0</v>
      </c>
      <c r="M40" s="57"/>
      <c r="N40" s="57"/>
      <c r="O40" s="57"/>
      <c r="P40" s="57"/>
      <c r="Q40" s="57"/>
      <c r="R40" s="57"/>
      <c r="S40" s="57"/>
      <c r="T40" s="16"/>
      <c r="U40" s="17"/>
      <c r="V40" s="17"/>
      <c r="W40" s="17"/>
    </row>
    <row r="41" spans="1:23" ht="102" customHeight="1" x14ac:dyDescent="0.3">
      <c r="A41" s="59">
        <v>36</v>
      </c>
      <c r="B41" s="30">
        <v>4603727249194</v>
      </c>
      <c r="C41" s="97"/>
      <c r="D41" s="62" t="s">
        <v>114</v>
      </c>
      <c r="E41" s="33" t="s">
        <v>115</v>
      </c>
      <c r="F41" s="34">
        <v>1890</v>
      </c>
      <c r="G41" s="35">
        <f t="shared" si="15"/>
        <v>1228.5</v>
      </c>
      <c r="H41" s="36">
        <f t="shared" si="16"/>
        <v>1134</v>
      </c>
      <c r="I41" s="37">
        <f t="shared" si="17"/>
        <v>1039.5</v>
      </c>
      <c r="J41" s="38"/>
      <c r="K41" s="39">
        <f t="shared" si="18"/>
        <v>0</v>
      </c>
      <c r="L41" s="40">
        <f t="shared" si="19"/>
        <v>0</v>
      </c>
      <c r="M41" s="63"/>
      <c r="N41" s="63"/>
      <c r="O41" s="57"/>
      <c r="P41" s="57"/>
      <c r="Q41" s="57"/>
      <c r="R41" s="57"/>
      <c r="S41" s="57"/>
      <c r="T41" s="57"/>
      <c r="U41" s="17"/>
      <c r="V41" s="17"/>
      <c r="W41" s="17"/>
    </row>
    <row r="42" spans="1:23" ht="102" customHeight="1" x14ac:dyDescent="0.3">
      <c r="A42" s="59">
        <v>60</v>
      </c>
      <c r="B42" s="98">
        <v>4673726886362</v>
      </c>
      <c r="C42" s="99"/>
      <c r="D42" s="46" t="s">
        <v>116</v>
      </c>
      <c r="E42" s="100" t="s">
        <v>117</v>
      </c>
      <c r="F42" s="34">
        <v>1890</v>
      </c>
      <c r="G42" s="35">
        <f t="shared" si="15"/>
        <v>1228.5</v>
      </c>
      <c r="H42" s="36">
        <f t="shared" si="16"/>
        <v>1134</v>
      </c>
      <c r="I42" s="37">
        <f t="shared" si="17"/>
        <v>1039.5</v>
      </c>
      <c r="J42" s="38"/>
      <c r="K42" s="39">
        <f t="shared" si="18"/>
        <v>0</v>
      </c>
      <c r="L42" s="40">
        <f t="shared" si="19"/>
        <v>0</v>
      </c>
      <c r="M42" s="63"/>
      <c r="N42" s="63"/>
      <c r="O42" s="57"/>
      <c r="P42" s="57"/>
      <c r="Q42" s="57"/>
      <c r="R42" s="57"/>
      <c r="S42" s="57"/>
      <c r="T42" s="57"/>
      <c r="U42" s="17"/>
      <c r="V42" s="17"/>
      <c r="W42" s="17"/>
    </row>
    <row r="43" spans="1:23" ht="33" customHeight="1" x14ac:dyDescent="0.3">
      <c r="A43" s="101"/>
      <c r="B43" s="209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63"/>
      <c r="N43" s="63"/>
      <c r="O43" s="57"/>
      <c r="P43" s="57"/>
      <c r="Q43" s="57"/>
      <c r="R43" s="57"/>
      <c r="S43" s="57"/>
      <c r="T43" s="57"/>
      <c r="U43" s="17"/>
      <c r="V43" s="17"/>
      <c r="W43" s="17"/>
    </row>
    <row r="44" spans="1:23" ht="127.5" customHeight="1" x14ac:dyDescent="0.35">
      <c r="A44" s="102">
        <v>60</v>
      </c>
      <c r="B44" s="103">
        <v>4673726886126</v>
      </c>
      <c r="C44" s="104"/>
      <c r="D44" s="105" t="s">
        <v>118</v>
      </c>
      <c r="E44" s="33" t="s">
        <v>119</v>
      </c>
      <c r="F44" s="106">
        <v>2190</v>
      </c>
      <c r="G44" s="35">
        <f>F44*65%</f>
        <v>1423.5</v>
      </c>
      <c r="H44" s="36">
        <f>F44*60%</f>
        <v>1314</v>
      </c>
      <c r="I44" s="37">
        <f>F44*55%</f>
        <v>1204.5</v>
      </c>
      <c r="J44" s="38"/>
      <c r="K44" s="39">
        <f>J44*F44</f>
        <v>0</v>
      </c>
      <c r="L44" s="40">
        <f>K44*(1-$P$4)</f>
        <v>0</v>
      </c>
      <c r="M44" s="63"/>
      <c r="N44" s="63"/>
      <c r="O44" s="57"/>
      <c r="P44" s="57"/>
      <c r="Q44" s="57"/>
      <c r="R44" s="57"/>
      <c r="S44" s="57"/>
      <c r="T44" s="57"/>
      <c r="U44" s="17"/>
      <c r="V44" s="17"/>
      <c r="W44" s="17"/>
    </row>
    <row r="45" spans="1:23" ht="33" customHeight="1" x14ac:dyDescent="0.3">
      <c r="A45" s="14"/>
      <c r="B45" s="210"/>
      <c r="C45" s="107"/>
      <c r="D45" s="198"/>
      <c r="E45" s="189"/>
      <c r="F45" s="189"/>
      <c r="G45" s="189"/>
      <c r="H45" s="189"/>
      <c r="I45" s="189"/>
      <c r="J45" s="189"/>
      <c r="K45" s="107"/>
      <c r="L45" s="108"/>
      <c r="M45" s="63"/>
      <c r="N45" s="63"/>
      <c r="O45" s="57"/>
      <c r="P45" s="57"/>
      <c r="Q45" s="57"/>
      <c r="R45" s="57"/>
      <c r="S45" s="57"/>
      <c r="T45" s="57"/>
      <c r="U45" s="17"/>
      <c r="V45" s="17"/>
      <c r="W45" s="17"/>
    </row>
    <row r="46" spans="1:23" ht="99.75" customHeight="1" x14ac:dyDescent="0.3">
      <c r="A46" s="109">
        <v>22</v>
      </c>
      <c r="B46" s="30">
        <v>4673726886010</v>
      </c>
      <c r="C46" s="110"/>
      <c r="D46" s="32" t="s">
        <v>120</v>
      </c>
      <c r="E46" s="33" t="s">
        <v>121</v>
      </c>
      <c r="F46" s="111">
        <v>790</v>
      </c>
      <c r="G46" s="35">
        <f t="shared" ref="G46:G60" si="20">F46*65%</f>
        <v>513.5</v>
      </c>
      <c r="H46" s="36">
        <f t="shared" ref="H46:H60" si="21">F46*60%</f>
        <v>474</v>
      </c>
      <c r="I46" s="37">
        <f t="shared" ref="I46:I60" si="22">F46*55%</f>
        <v>434.50000000000006</v>
      </c>
      <c r="J46" s="38"/>
      <c r="K46" s="39">
        <f t="shared" ref="K46:K60" si="23">J46*F46</f>
        <v>0</v>
      </c>
      <c r="L46" s="40">
        <f t="shared" ref="L46:L60" si="24">K46*(1-$P$4)</f>
        <v>0</v>
      </c>
      <c r="M46" s="112"/>
      <c r="N46" s="112"/>
      <c r="O46" s="113"/>
      <c r="P46" s="113"/>
      <c r="Q46" s="113"/>
      <c r="R46" s="113"/>
      <c r="S46" s="113"/>
      <c r="T46" s="113"/>
      <c r="U46" s="114"/>
      <c r="V46" s="114"/>
      <c r="W46" s="114"/>
    </row>
    <row r="47" spans="1:23" ht="96" customHeight="1" x14ac:dyDescent="0.3">
      <c r="A47" s="115">
        <v>77</v>
      </c>
      <c r="B47" s="30">
        <v>4603766510491</v>
      </c>
      <c r="C47" s="110"/>
      <c r="D47" s="46" t="s">
        <v>122</v>
      </c>
      <c r="E47" s="33" t="s">
        <v>123</v>
      </c>
      <c r="F47" s="111">
        <v>790</v>
      </c>
      <c r="G47" s="35">
        <f t="shared" si="20"/>
        <v>513.5</v>
      </c>
      <c r="H47" s="36">
        <f t="shared" si="21"/>
        <v>474</v>
      </c>
      <c r="I47" s="37">
        <f t="shared" si="22"/>
        <v>434.50000000000006</v>
      </c>
      <c r="J47" s="38"/>
      <c r="K47" s="39">
        <f t="shared" si="23"/>
        <v>0</v>
      </c>
      <c r="L47" s="40">
        <f t="shared" si="24"/>
        <v>0</v>
      </c>
      <c r="M47" s="112"/>
      <c r="N47" s="112"/>
      <c r="O47" s="113"/>
      <c r="P47" s="113"/>
      <c r="Q47" s="113"/>
      <c r="R47" s="113"/>
      <c r="S47" s="113"/>
      <c r="T47" s="113"/>
      <c r="U47" s="114"/>
      <c r="V47" s="114"/>
      <c r="W47" s="114"/>
    </row>
    <row r="48" spans="1:23" ht="101.25" customHeight="1" x14ac:dyDescent="0.3">
      <c r="A48" s="115">
        <v>22</v>
      </c>
      <c r="B48" s="30">
        <v>4673726886003</v>
      </c>
      <c r="C48" s="110"/>
      <c r="D48" s="46" t="s">
        <v>124</v>
      </c>
      <c r="E48" s="33" t="s">
        <v>125</v>
      </c>
      <c r="F48" s="111">
        <v>790</v>
      </c>
      <c r="G48" s="35">
        <f t="shared" si="20"/>
        <v>513.5</v>
      </c>
      <c r="H48" s="36">
        <f t="shared" si="21"/>
        <v>474</v>
      </c>
      <c r="I48" s="37">
        <f t="shared" si="22"/>
        <v>434.50000000000006</v>
      </c>
      <c r="J48" s="38"/>
      <c r="K48" s="39">
        <f t="shared" si="23"/>
        <v>0</v>
      </c>
      <c r="L48" s="40">
        <f t="shared" si="24"/>
        <v>0</v>
      </c>
      <c r="M48" s="112"/>
      <c r="N48" s="112"/>
      <c r="O48" s="113"/>
      <c r="P48" s="113"/>
      <c r="Q48" s="113"/>
      <c r="R48" s="113"/>
      <c r="S48" s="113"/>
      <c r="T48" s="113"/>
      <c r="U48" s="114"/>
      <c r="V48" s="114"/>
      <c r="W48" s="114"/>
    </row>
    <row r="49" spans="1:23" ht="97.5" customHeight="1" x14ac:dyDescent="0.3">
      <c r="A49" s="115">
        <v>12</v>
      </c>
      <c r="B49" s="30">
        <v>4603766510309</v>
      </c>
      <c r="C49" s="110"/>
      <c r="D49" s="46" t="s">
        <v>126</v>
      </c>
      <c r="E49" s="33" t="s">
        <v>127</v>
      </c>
      <c r="F49" s="111">
        <v>790</v>
      </c>
      <c r="G49" s="35">
        <f t="shared" si="20"/>
        <v>513.5</v>
      </c>
      <c r="H49" s="36">
        <f t="shared" si="21"/>
        <v>474</v>
      </c>
      <c r="I49" s="37">
        <f t="shared" si="22"/>
        <v>434.50000000000006</v>
      </c>
      <c r="J49" s="38"/>
      <c r="K49" s="39">
        <f t="shared" si="23"/>
        <v>0</v>
      </c>
      <c r="L49" s="40">
        <f t="shared" si="24"/>
        <v>0</v>
      </c>
      <c r="M49" s="112"/>
      <c r="N49" s="112"/>
      <c r="O49" s="113"/>
      <c r="P49" s="113"/>
      <c r="Q49" s="113"/>
      <c r="R49" s="113"/>
      <c r="S49" s="113"/>
      <c r="T49" s="113"/>
      <c r="U49" s="114"/>
      <c r="V49" s="114"/>
      <c r="W49" s="114"/>
    </row>
    <row r="50" spans="1:23" ht="95.25" customHeight="1" x14ac:dyDescent="0.3">
      <c r="A50" s="115">
        <v>32</v>
      </c>
      <c r="B50" s="30">
        <v>4603766510323</v>
      </c>
      <c r="C50" s="110"/>
      <c r="D50" s="46" t="s">
        <v>128</v>
      </c>
      <c r="E50" s="33" t="s">
        <v>129</v>
      </c>
      <c r="F50" s="111">
        <v>790</v>
      </c>
      <c r="G50" s="35">
        <f t="shared" si="20"/>
        <v>513.5</v>
      </c>
      <c r="H50" s="36">
        <f t="shared" si="21"/>
        <v>474</v>
      </c>
      <c r="I50" s="37">
        <f t="shared" si="22"/>
        <v>434.50000000000006</v>
      </c>
      <c r="J50" s="38"/>
      <c r="K50" s="39">
        <f t="shared" si="23"/>
        <v>0</v>
      </c>
      <c r="L50" s="40">
        <f t="shared" si="24"/>
        <v>0</v>
      </c>
      <c r="M50" s="112"/>
      <c r="N50" s="112"/>
      <c r="O50" s="113"/>
      <c r="P50" s="113"/>
      <c r="Q50" s="113"/>
      <c r="R50" s="113"/>
      <c r="S50" s="113"/>
      <c r="T50" s="113"/>
      <c r="U50" s="114"/>
      <c r="V50" s="114"/>
      <c r="W50" s="114"/>
    </row>
    <row r="51" spans="1:23" ht="99.75" customHeight="1" x14ac:dyDescent="0.3">
      <c r="A51" s="115">
        <v>32</v>
      </c>
      <c r="B51" s="30">
        <v>4603766510316</v>
      </c>
      <c r="C51" s="110"/>
      <c r="D51" s="46" t="s">
        <v>130</v>
      </c>
      <c r="E51" s="33" t="s">
        <v>131</v>
      </c>
      <c r="F51" s="111">
        <v>790</v>
      </c>
      <c r="G51" s="35">
        <f t="shared" si="20"/>
        <v>513.5</v>
      </c>
      <c r="H51" s="36">
        <f t="shared" si="21"/>
        <v>474</v>
      </c>
      <c r="I51" s="37">
        <f t="shared" si="22"/>
        <v>434.50000000000006</v>
      </c>
      <c r="J51" s="38"/>
      <c r="K51" s="39">
        <f t="shared" si="23"/>
        <v>0</v>
      </c>
      <c r="L51" s="40">
        <f t="shared" si="24"/>
        <v>0</v>
      </c>
      <c r="M51" s="112"/>
      <c r="N51" s="112"/>
      <c r="O51" s="113"/>
      <c r="P51" s="113"/>
      <c r="Q51" s="113"/>
      <c r="R51" s="113"/>
      <c r="S51" s="113"/>
      <c r="T51" s="113"/>
      <c r="U51" s="114"/>
      <c r="V51" s="114"/>
      <c r="W51" s="114"/>
    </row>
    <row r="52" spans="1:23" ht="93" customHeight="1" x14ac:dyDescent="0.3">
      <c r="A52" s="115">
        <v>56</v>
      </c>
      <c r="B52" s="30">
        <v>4603743660102</v>
      </c>
      <c r="C52" s="110"/>
      <c r="D52" s="46" t="s">
        <v>132</v>
      </c>
      <c r="E52" s="33" t="s">
        <v>133</v>
      </c>
      <c r="F52" s="111">
        <v>790</v>
      </c>
      <c r="G52" s="35">
        <f t="shared" si="20"/>
        <v>513.5</v>
      </c>
      <c r="H52" s="36">
        <f t="shared" si="21"/>
        <v>474</v>
      </c>
      <c r="I52" s="37">
        <f t="shared" si="22"/>
        <v>434.50000000000006</v>
      </c>
      <c r="J52" s="38"/>
      <c r="K52" s="39">
        <f t="shared" si="23"/>
        <v>0</v>
      </c>
      <c r="L52" s="40">
        <f t="shared" si="24"/>
        <v>0</v>
      </c>
      <c r="M52" s="112"/>
      <c r="N52" s="112"/>
      <c r="O52" s="113"/>
      <c r="P52" s="113"/>
      <c r="Q52" s="113"/>
      <c r="R52" s="113"/>
      <c r="S52" s="113"/>
      <c r="T52" s="113"/>
      <c r="U52" s="114"/>
      <c r="V52" s="114"/>
      <c r="W52" s="114"/>
    </row>
    <row r="53" spans="1:23" ht="93" customHeight="1" x14ac:dyDescent="0.3">
      <c r="A53" s="115">
        <v>22</v>
      </c>
      <c r="B53" s="30">
        <v>4603743660096</v>
      </c>
      <c r="C53" s="110"/>
      <c r="D53" s="46" t="s">
        <v>134</v>
      </c>
      <c r="E53" s="33" t="s">
        <v>135</v>
      </c>
      <c r="F53" s="111">
        <v>790</v>
      </c>
      <c r="G53" s="35">
        <f t="shared" si="20"/>
        <v>513.5</v>
      </c>
      <c r="H53" s="36">
        <f t="shared" si="21"/>
        <v>474</v>
      </c>
      <c r="I53" s="37">
        <f t="shared" si="22"/>
        <v>434.50000000000006</v>
      </c>
      <c r="J53" s="38"/>
      <c r="K53" s="39">
        <f t="shared" si="23"/>
        <v>0</v>
      </c>
      <c r="L53" s="40">
        <f t="shared" si="24"/>
        <v>0</v>
      </c>
      <c r="M53" s="112"/>
      <c r="N53" s="112"/>
      <c r="O53" s="113"/>
      <c r="P53" s="113"/>
      <c r="Q53" s="113"/>
      <c r="R53" s="113"/>
      <c r="S53" s="113"/>
      <c r="T53" s="113"/>
      <c r="U53" s="114"/>
      <c r="V53" s="114"/>
      <c r="W53" s="114"/>
    </row>
    <row r="54" spans="1:23" ht="95.25" customHeight="1" x14ac:dyDescent="0.3">
      <c r="A54" s="115">
        <v>180</v>
      </c>
      <c r="B54" s="30">
        <v>4603743660089</v>
      </c>
      <c r="C54" s="110"/>
      <c r="D54" s="46" t="s">
        <v>136</v>
      </c>
      <c r="E54" s="33" t="s">
        <v>137</v>
      </c>
      <c r="F54" s="111">
        <v>790</v>
      </c>
      <c r="G54" s="35">
        <f t="shared" si="20"/>
        <v>513.5</v>
      </c>
      <c r="H54" s="36">
        <f t="shared" si="21"/>
        <v>474</v>
      </c>
      <c r="I54" s="37">
        <f t="shared" si="22"/>
        <v>434.50000000000006</v>
      </c>
      <c r="J54" s="38"/>
      <c r="K54" s="39">
        <f t="shared" si="23"/>
        <v>0</v>
      </c>
      <c r="L54" s="40">
        <f t="shared" si="24"/>
        <v>0</v>
      </c>
      <c r="M54" s="112"/>
      <c r="N54" s="112"/>
      <c r="O54" s="113"/>
      <c r="P54" s="113"/>
      <c r="Q54" s="113"/>
      <c r="R54" s="113"/>
      <c r="S54" s="113"/>
      <c r="T54" s="113"/>
      <c r="U54" s="114"/>
      <c r="V54" s="114"/>
      <c r="W54" s="114"/>
    </row>
    <row r="55" spans="1:23" ht="93.75" customHeight="1" x14ac:dyDescent="0.3">
      <c r="A55" s="115">
        <v>30</v>
      </c>
      <c r="B55" s="30">
        <v>4603766510026</v>
      </c>
      <c r="C55" s="110"/>
      <c r="D55" s="46" t="s">
        <v>138</v>
      </c>
      <c r="E55" s="33" t="s">
        <v>139</v>
      </c>
      <c r="F55" s="111">
        <v>790</v>
      </c>
      <c r="G55" s="35">
        <f t="shared" si="20"/>
        <v>513.5</v>
      </c>
      <c r="H55" s="36">
        <f t="shared" si="21"/>
        <v>474</v>
      </c>
      <c r="I55" s="37">
        <f t="shared" si="22"/>
        <v>434.50000000000006</v>
      </c>
      <c r="J55" s="38"/>
      <c r="K55" s="39">
        <f t="shared" si="23"/>
        <v>0</v>
      </c>
      <c r="L55" s="40">
        <f t="shared" si="24"/>
        <v>0</v>
      </c>
      <c r="M55" s="112"/>
      <c r="N55" s="112"/>
      <c r="O55" s="113"/>
      <c r="P55" s="113"/>
      <c r="Q55" s="113"/>
      <c r="R55" s="113"/>
      <c r="S55" s="113"/>
      <c r="T55" s="113"/>
      <c r="U55" s="114"/>
      <c r="V55" s="114"/>
      <c r="W55" s="114"/>
    </row>
    <row r="56" spans="1:23" ht="102" customHeight="1" x14ac:dyDescent="0.3">
      <c r="A56" s="115">
        <v>180</v>
      </c>
      <c r="B56" s="30">
        <v>4603766510033</v>
      </c>
      <c r="C56" s="110"/>
      <c r="D56" s="46" t="s">
        <v>140</v>
      </c>
      <c r="E56" s="33" t="s">
        <v>141</v>
      </c>
      <c r="F56" s="111">
        <v>790</v>
      </c>
      <c r="G56" s="35">
        <f t="shared" si="20"/>
        <v>513.5</v>
      </c>
      <c r="H56" s="36">
        <f t="shared" si="21"/>
        <v>474</v>
      </c>
      <c r="I56" s="37">
        <f t="shared" si="22"/>
        <v>434.50000000000006</v>
      </c>
      <c r="J56" s="38"/>
      <c r="K56" s="39">
        <f t="shared" si="23"/>
        <v>0</v>
      </c>
      <c r="L56" s="40">
        <f t="shared" si="24"/>
        <v>0</v>
      </c>
      <c r="M56" s="112"/>
      <c r="N56" s="112"/>
      <c r="O56" s="113"/>
      <c r="P56" s="113"/>
      <c r="Q56" s="113"/>
      <c r="R56" s="113"/>
      <c r="S56" s="113"/>
      <c r="T56" s="113"/>
      <c r="U56" s="114"/>
      <c r="V56" s="114"/>
      <c r="W56" s="114"/>
    </row>
    <row r="57" spans="1:23" s="238" customFormat="1" ht="92.25" customHeight="1" x14ac:dyDescent="0.3">
      <c r="A57" s="223">
        <v>90</v>
      </c>
      <c r="B57" s="224">
        <v>4603766510040</v>
      </c>
      <c r="C57" s="225"/>
      <c r="D57" s="226" t="s">
        <v>142</v>
      </c>
      <c r="E57" s="227" t="s">
        <v>143</v>
      </c>
      <c r="F57" s="228">
        <v>790</v>
      </c>
      <c r="G57" s="229">
        <f t="shared" si="20"/>
        <v>513.5</v>
      </c>
      <c r="H57" s="230">
        <f t="shared" si="21"/>
        <v>474</v>
      </c>
      <c r="I57" s="231">
        <f t="shared" si="22"/>
        <v>434.50000000000006</v>
      </c>
      <c r="J57" s="232"/>
      <c r="K57" s="233">
        <f t="shared" si="23"/>
        <v>0</v>
      </c>
      <c r="L57" s="234">
        <f t="shared" si="24"/>
        <v>0</v>
      </c>
      <c r="M57" s="235"/>
      <c r="N57" s="235"/>
      <c r="O57" s="236"/>
      <c r="P57" s="236"/>
      <c r="Q57" s="236"/>
      <c r="R57" s="236"/>
      <c r="S57" s="236"/>
      <c r="T57" s="236"/>
      <c r="U57" s="237"/>
      <c r="V57" s="237"/>
      <c r="W57" s="237"/>
    </row>
    <row r="58" spans="1:23" ht="107.25" customHeight="1" x14ac:dyDescent="0.3">
      <c r="A58" s="115">
        <v>30</v>
      </c>
      <c r="B58" s="30">
        <v>4603766510484</v>
      </c>
      <c r="C58" s="110"/>
      <c r="D58" s="62" t="s">
        <v>144</v>
      </c>
      <c r="E58" s="33" t="s">
        <v>145</v>
      </c>
      <c r="F58" s="111">
        <v>1690</v>
      </c>
      <c r="G58" s="35">
        <f t="shared" si="20"/>
        <v>1098.5</v>
      </c>
      <c r="H58" s="36">
        <f t="shared" si="21"/>
        <v>1014</v>
      </c>
      <c r="I58" s="37">
        <f t="shared" si="22"/>
        <v>929.50000000000011</v>
      </c>
      <c r="J58" s="38"/>
      <c r="K58" s="39">
        <f t="shared" si="23"/>
        <v>0</v>
      </c>
      <c r="L58" s="40">
        <f t="shared" si="24"/>
        <v>0</v>
      </c>
      <c r="M58" s="112"/>
      <c r="N58" s="112"/>
      <c r="O58" s="113"/>
      <c r="P58" s="113"/>
      <c r="Q58" s="113"/>
      <c r="R58" s="113"/>
      <c r="S58" s="113"/>
      <c r="T58" s="113"/>
      <c r="U58" s="114"/>
      <c r="V58" s="114"/>
      <c r="W58" s="114"/>
    </row>
    <row r="59" spans="1:23" ht="109.5" customHeight="1" x14ac:dyDescent="0.3">
      <c r="A59" s="115">
        <v>30</v>
      </c>
      <c r="B59" s="211">
        <v>4673726886324</v>
      </c>
      <c r="C59" s="116"/>
      <c r="D59" s="62" t="s">
        <v>146</v>
      </c>
      <c r="E59" s="33" t="s">
        <v>147</v>
      </c>
      <c r="F59" s="111">
        <v>1690</v>
      </c>
      <c r="G59" s="35">
        <f t="shared" si="20"/>
        <v>1098.5</v>
      </c>
      <c r="H59" s="36">
        <f t="shared" si="21"/>
        <v>1014</v>
      </c>
      <c r="I59" s="37">
        <f t="shared" si="22"/>
        <v>929.50000000000011</v>
      </c>
      <c r="J59" s="38"/>
      <c r="K59" s="39">
        <f t="shared" si="23"/>
        <v>0</v>
      </c>
      <c r="L59" s="40">
        <f t="shared" si="24"/>
        <v>0</v>
      </c>
      <c r="M59" s="112"/>
      <c r="N59" s="112"/>
      <c r="O59" s="113"/>
      <c r="P59" s="113"/>
      <c r="Q59" s="113"/>
      <c r="R59" s="113"/>
      <c r="S59" s="113"/>
      <c r="T59" s="113"/>
      <c r="U59" s="114"/>
      <c r="V59" s="114"/>
      <c r="W59" s="114"/>
    </row>
    <row r="60" spans="1:23" ht="123" customHeight="1" x14ac:dyDescent="0.3">
      <c r="A60" s="115">
        <v>10</v>
      </c>
      <c r="B60" s="212">
        <v>4673726886331</v>
      </c>
      <c r="C60" s="110"/>
      <c r="D60" s="62" t="s">
        <v>148</v>
      </c>
      <c r="E60" s="33" t="s">
        <v>149</v>
      </c>
      <c r="F60" s="111">
        <v>1690</v>
      </c>
      <c r="G60" s="35">
        <f t="shared" si="20"/>
        <v>1098.5</v>
      </c>
      <c r="H60" s="36">
        <f t="shared" si="21"/>
        <v>1014</v>
      </c>
      <c r="I60" s="37">
        <f t="shared" si="22"/>
        <v>929.50000000000011</v>
      </c>
      <c r="J60" s="38"/>
      <c r="K60" s="39">
        <f t="shared" si="23"/>
        <v>0</v>
      </c>
      <c r="L60" s="40">
        <f t="shared" si="24"/>
        <v>0</v>
      </c>
      <c r="M60" s="112"/>
      <c r="N60" s="112"/>
      <c r="O60" s="113"/>
      <c r="P60" s="113"/>
      <c r="Q60" s="113"/>
      <c r="R60" s="113"/>
      <c r="S60" s="113"/>
      <c r="T60" s="113"/>
      <c r="U60" s="114"/>
      <c r="V60" s="114"/>
      <c r="W60" s="114"/>
    </row>
    <row r="61" spans="1:23" ht="22.5" customHeight="1" x14ac:dyDescent="0.3">
      <c r="A61" s="101">
        <v>30</v>
      </c>
      <c r="B61" s="209"/>
      <c r="C61" s="92"/>
      <c r="D61" s="92"/>
      <c r="E61" s="92"/>
      <c r="F61" s="92"/>
      <c r="G61" s="92"/>
      <c r="H61" s="92"/>
      <c r="I61" s="92"/>
      <c r="J61" s="92"/>
      <c r="K61" s="92"/>
      <c r="L61" s="93"/>
      <c r="M61" s="63"/>
      <c r="N61" s="63"/>
      <c r="O61" s="57"/>
      <c r="P61" s="57"/>
      <c r="Q61" s="57"/>
      <c r="R61" s="57"/>
      <c r="S61" s="57"/>
      <c r="T61" s="57"/>
      <c r="U61" s="17"/>
      <c r="V61" s="17"/>
      <c r="W61" s="17"/>
    </row>
    <row r="62" spans="1:23" ht="102" customHeight="1" x14ac:dyDescent="0.3">
      <c r="A62" s="109">
        <v>10</v>
      </c>
      <c r="B62" s="30">
        <v>4603766510217</v>
      </c>
      <c r="C62" s="110"/>
      <c r="D62" s="32" t="s">
        <v>150</v>
      </c>
      <c r="E62" s="33" t="s">
        <v>151</v>
      </c>
      <c r="F62" s="111">
        <v>390</v>
      </c>
      <c r="G62" s="117">
        <f t="shared" ref="G62:G65" si="25">F62*65%</f>
        <v>253.5</v>
      </c>
      <c r="H62" s="36">
        <f t="shared" ref="H62:H65" si="26">F62*60%</f>
        <v>234</v>
      </c>
      <c r="I62" s="37">
        <f t="shared" ref="I62:I65" si="27">F62*55%</f>
        <v>214.50000000000003</v>
      </c>
      <c r="J62" s="118"/>
      <c r="K62" s="39">
        <f t="shared" ref="K62:K65" si="28">J62*F62</f>
        <v>0</v>
      </c>
      <c r="L62" s="40">
        <f t="shared" ref="L62:L65" si="29">K62*(1-$P$4)</f>
        <v>0</v>
      </c>
      <c r="M62" s="112"/>
      <c r="N62" s="112"/>
      <c r="O62" s="113"/>
      <c r="P62" s="113"/>
      <c r="Q62" s="113"/>
      <c r="R62" s="113"/>
      <c r="S62" s="113"/>
      <c r="T62" s="113"/>
      <c r="U62" s="114"/>
      <c r="V62" s="114"/>
      <c r="W62" s="114"/>
    </row>
    <row r="63" spans="1:23" ht="91.5" customHeight="1" x14ac:dyDescent="0.3">
      <c r="A63" s="115">
        <v>10</v>
      </c>
      <c r="B63" s="30">
        <v>4603766510248</v>
      </c>
      <c r="C63" s="110"/>
      <c r="D63" s="46" t="s">
        <v>152</v>
      </c>
      <c r="E63" s="33" t="s">
        <v>153</v>
      </c>
      <c r="F63" s="111">
        <v>390</v>
      </c>
      <c r="G63" s="117">
        <f t="shared" si="25"/>
        <v>253.5</v>
      </c>
      <c r="H63" s="36">
        <f t="shared" si="26"/>
        <v>234</v>
      </c>
      <c r="I63" s="37">
        <f t="shared" si="27"/>
        <v>214.50000000000003</v>
      </c>
      <c r="J63" s="118"/>
      <c r="K63" s="39">
        <f t="shared" si="28"/>
        <v>0</v>
      </c>
      <c r="L63" s="40">
        <f t="shared" si="29"/>
        <v>0</v>
      </c>
      <c r="M63" s="112"/>
      <c r="N63" s="112"/>
      <c r="O63" s="113"/>
      <c r="P63" s="113"/>
      <c r="Q63" s="113"/>
      <c r="R63" s="113"/>
      <c r="S63" s="113"/>
      <c r="T63" s="113"/>
      <c r="U63" s="114"/>
      <c r="V63" s="114"/>
      <c r="W63" s="114"/>
    </row>
    <row r="64" spans="1:23" ht="102.75" customHeight="1" x14ac:dyDescent="0.3">
      <c r="A64" s="115">
        <v>10</v>
      </c>
      <c r="B64" s="30">
        <v>4603766510255</v>
      </c>
      <c r="C64" s="110"/>
      <c r="D64" s="62" t="s">
        <v>154</v>
      </c>
      <c r="E64" s="33" t="s">
        <v>155</v>
      </c>
      <c r="F64" s="111">
        <v>390</v>
      </c>
      <c r="G64" s="117">
        <f t="shared" si="25"/>
        <v>253.5</v>
      </c>
      <c r="H64" s="36">
        <f t="shared" si="26"/>
        <v>234</v>
      </c>
      <c r="I64" s="37">
        <f t="shared" si="27"/>
        <v>214.50000000000003</v>
      </c>
      <c r="J64" s="118"/>
      <c r="K64" s="39">
        <f t="shared" si="28"/>
        <v>0</v>
      </c>
      <c r="L64" s="40">
        <f t="shared" si="29"/>
        <v>0</v>
      </c>
      <c r="M64" s="112"/>
      <c r="N64" s="112"/>
      <c r="O64" s="113"/>
      <c r="P64" s="113"/>
      <c r="Q64" s="113"/>
      <c r="R64" s="113"/>
      <c r="S64" s="113"/>
      <c r="T64" s="113"/>
      <c r="U64" s="114"/>
      <c r="V64" s="114"/>
      <c r="W64" s="114"/>
    </row>
    <row r="65" spans="1:23" ht="102.75" customHeight="1" x14ac:dyDescent="0.3">
      <c r="A65" s="115">
        <v>30</v>
      </c>
      <c r="B65" s="30">
        <v>4603766510231</v>
      </c>
      <c r="C65" s="120"/>
      <c r="D65" s="62" t="s">
        <v>156</v>
      </c>
      <c r="E65" s="121" t="s">
        <v>157</v>
      </c>
      <c r="F65" s="122">
        <v>390</v>
      </c>
      <c r="G65" s="123">
        <f t="shared" si="25"/>
        <v>253.5</v>
      </c>
      <c r="H65" s="124">
        <f t="shared" si="26"/>
        <v>234</v>
      </c>
      <c r="I65" s="125">
        <f t="shared" si="27"/>
        <v>214.50000000000003</v>
      </c>
      <c r="J65" s="126"/>
      <c r="K65" s="127">
        <f t="shared" si="28"/>
        <v>0</v>
      </c>
      <c r="L65" s="128">
        <f t="shared" si="29"/>
        <v>0</v>
      </c>
      <c r="M65" s="112"/>
      <c r="N65" s="112"/>
      <c r="O65" s="113"/>
      <c r="P65" s="113"/>
      <c r="Q65" s="113"/>
      <c r="R65" s="113"/>
      <c r="S65" s="113"/>
      <c r="T65" s="113"/>
      <c r="U65" s="114"/>
      <c r="V65" s="114"/>
      <c r="W65" s="114"/>
    </row>
    <row r="66" spans="1:23" ht="21" customHeight="1" x14ac:dyDescent="0.3">
      <c r="A66" s="194" t="s">
        <v>158</v>
      </c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90"/>
      <c r="M66" s="131"/>
      <c r="N66" s="131"/>
      <c r="O66" s="57"/>
      <c r="P66" s="57"/>
      <c r="Q66" s="57"/>
      <c r="R66" s="57"/>
      <c r="S66" s="57"/>
      <c r="T66" s="57"/>
      <c r="U66" s="17"/>
      <c r="V66" s="17"/>
      <c r="W66" s="17"/>
    </row>
    <row r="67" spans="1:23" ht="108.75" customHeight="1" x14ac:dyDescent="0.3">
      <c r="A67" s="59" t="s">
        <v>159</v>
      </c>
      <c r="B67" s="64">
        <v>4603727249118</v>
      </c>
      <c r="C67" s="79"/>
      <c r="D67" s="32" t="s">
        <v>160</v>
      </c>
      <c r="E67" s="132" t="s">
        <v>161</v>
      </c>
      <c r="F67" s="111">
        <v>640</v>
      </c>
      <c r="G67" s="117">
        <f t="shared" ref="G67:G70" si="30">F67*65%</f>
        <v>416</v>
      </c>
      <c r="H67" s="36">
        <f t="shared" ref="H67:H70" si="31">F67*60%</f>
        <v>384</v>
      </c>
      <c r="I67" s="37">
        <f t="shared" ref="I67:I70" si="32">F67*55%</f>
        <v>352</v>
      </c>
      <c r="J67" s="38"/>
      <c r="K67" s="39">
        <f t="shared" ref="K67:K70" si="33">J67*F67</f>
        <v>0</v>
      </c>
      <c r="L67" s="40">
        <f t="shared" ref="L67:L70" si="34">K67*(1-$P$4)</f>
        <v>0</v>
      </c>
      <c r="M67" s="63"/>
      <c r="N67" s="63"/>
      <c r="O67" s="57"/>
      <c r="P67" s="57"/>
      <c r="Q67" s="57"/>
      <c r="R67" s="57"/>
      <c r="S67" s="57"/>
      <c r="T67" s="57"/>
      <c r="U67" s="17"/>
      <c r="V67" s="17"/>
      <c r="W67" s="17"/>
    </row>
    <row r="68" spans="1:23" ht="108.75" customHeight="1" x14ac:dyDescent="0.3">
      <c r="A68" s="59" t="s">
        <v>162</v>
      </c>
      <c r="B68" s="30">
        <v>4603727249125</v>
      </c>
      <c r="C68" s="67"/>
      <c r="D68" s="46" t="s">
        <v>163</v>
      </c>
      <c r="E68" s="132" t="s">
        <v>164</v>
      </c>
      <c r="F68" s="111">
        <v>640</v>
      </c>
      <c r="G68" s="117">
        <f t="shared" si="30"/>
        <v>416</v>
      </c>
      <c r="H68" s="36">
        <f t="shared" si="31"/>
        <v>384</v>
      </c>
      <c r="I68" s="37">
        <f t="shared" si="32"/>
        <v>352</v>
      </c>
      <c r="J68" s="38"/>
      <c r="K68" s="39">
        <f t="shared" si="33"/>
        <v>0</v>
      </c>
      <c r="L68" s="40">
        <f t="shared" si="34"/>
        <v>0</v>
      </c>
      <c r="M68" s="63"/>
      <c r="N68" s="63"/>
      <c r="O68" s="57"/>
      <c r="P68" s="57"/>
      <c r="Q68" s="57"/>
      <c r="R68" s="57"/>
      <c r="S68" s="57"/>
      <c r="T68" s="57"/>
      <c r="U68" s="17"/>
      <c r="V68" s="17"/>
      <c r="W68" s="17"/>
    </row>
    <row r="69" spans="1:23" ht="108.75" customHeight="1" x14ac:dyDescent="0.3">
      <c r="A69" s="59" t="s">
        <v>165</v>
      </c>
      <c r="B69" s="30">
        <v>4603727249149</v>
      </c>
      <c r="C69" s="67"/>
      <c r="D69" s="46" t="s">
        <v>166</v>
      </c>
      <c r="E69" s="132" t="s">
        <v>167</v>
      </c>
      <c r="F69" s="111">
        <v>640</v>
      </c>
      <c r="G69" s="117">
        <f t="shared" si="30"/>
        <v>416</v>
      </c>
      <c r="H69" s="36">
        <f t="shared" si="31"/>
        <v>384</v>
      </c>
      <c r="I69" s="37">
        <f t="shared" si="32"/>
        <v>352</v>
      </c>
      <c r="J69" s="38"/>
      <c r="K69" s="39">
        <f t="shared" si="33"/>
        <v>0</v>
      </c>
      <c r="L69" s="40">
        <f t="shared" si="34"/>
        <v>0</v>
      </c>
      <c r="M69" s="63"/>
      <c r="N69" s="63"/>
      <c r="O69" s="57"/>
      <c r="P69" s="57"/>
      <c r="Q69" s="57"/>
      <c r="R69" s="57"/>
      <c r="S69" s="57"/>
      <c r="T69" s="57"/>
      <c r="U69" s="17"/>
      <c r="V69" s="17"/>
      <c r="W69" s="17"/>
    </row>
    <row r="70" spans="1:23" ht="108.75" customHeight="1" x14ac:dyDescent="0.3">
      <c r="A70" s="59" t="s">
        <v>168</v>
      </c>
      <c r="B70" s="30">
        <v>4603727249163</v>
      </c>
      <c r="C70" s="79"/>
      <c r="D70" s="46" t="s">
        <v>169</v>
      </c>
      <c r="E70" s="132" t="s">
        <v>170</v>
      </c>
      <c r="F70" s="111">
        <v>390</v>
      </c>
      <c r="G70" s="117">
        <f t="shared" si="30"/>
        <v>253.5</v>
      </c>
      <c r="H70" s="36">
        <f t="shared" si="31"/>
        <v>234</v>
      </c>
      <c r="I70" s="37">
        <f t="shared" si="32"/>
        <v>214.50000000000003</v>
      </c>
      <c r="J70" s="38"/>
      <c r="K70" s="39">
        <f t="shared" si="33"/>
        <v>0</v>
      </c>
      <c r="L70" s="40">
        <f t="shared" si="34"/>
        <v>0</v>
      </c>
      <c r="M70" s="63"/>
      <c r="N70" s="63"/>
      <c r="O70" s="57"/>
      <c r="P70" s="57"/>
      <c r="Q70" s="57"/>
      <c r="R70" s="57"/>
      <c r="S70" s="57"/>
      <c r="T70" s="57"/>
      <c r="U70" s="17"/>
      <c r="V70" s="17"/>
      <c r="W70" s="17"/>
    </row>
    <row r="71" spans="1:23" ht="20.25" customHeight="1" x14ac:dyDescent="0.3">
      <c r="A71" s="199" t="s">
        <v>171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1"/>
      <c r="M71" s="57"/>
      <c r="N71" s="57"/>
      <c r="O71" s="57"/>
      <c r="P71" s="57"/>
      <c r="Q71" s="57"/>
      <c r="R71" s="57"/>
      <c r="S71" s="57"/>
      <c r="T71" s="16"/>
      <c r="U71" s="17"/>
      <c r="V71" s="17"/>
      <c r="W71" s="17"/>
    </row>
    <row r="72" spans="1:23" ht="108.75" customHeight="1" x14ac:dyDescent="0.3">
      <c r="A72" s="31" t="s">
        <v>172</v>
      </c>
      <c r="B72" s="134">
        <v>9785604240007</v>
      </c>
      <c r="C72" s="31"/>
      <c r="D72" s="32" t="s">
        <v>173</v>
      </c>
      <c r="E72" s="33" t="s">
        <v>174</v>
      </c>
      <c r="F72" s="34">
        <v>149</v>
      </c>
      <c r="G72" s="35">
        <f t="shared" ref="G72:G79" si="35">F72*65%</f>
        <v>96.850000000000009</v>
      </c>
      <c r="H72" s="36">
        <f t="shared" ref="H72:H79" si="36">F72*60%</f>
        <v>89.399999999999991</v>
      </c>
      <c r="I72" s="37">
        <f t="shared" ref="I72:I79" si="37">F72*55%</f>
        <v>81.95</v>
      </c>
      <c r="J72" s="38"/>
      <c r="K72" s="39">
        <f t="shared" ref="K72:K79" si="38">J72*F72</f>
        <v>0</v>
      </c>
      <c r="L72" s="40">
        <f t="shared" ref="L72:L79" si="39">K72*(1-$P$4)</f>
        <v>0</v>
      </c>
      <c r="M72" s="57"/>
      <c r="N72" s="57"/>
      <c r="O72" s="57"/>
      <c r="P72" s="57"/>
      <c r="Q72" s="57"/>
      <c r="R72" s="57"/>
      <c r="S72" s="57"/>
      <c r="T72" s="16"/>
      <c r="U72" s="17"/>
      <c r="V72" s="17"/>
      <c r="W72" s="17"/>
    </row>
    <row r="73" spans="1:23" ht="108.75" customHeight="1" x14ac:dyDescent="0.3">
      <c r="A73" s="31" t="s">
        <v>175</v>
      </c>
      <c r="B73" s="64">
        <v>9785604240014</v>
      </c>
      <c r="C73" s="31"/>
      <c r="D73" s="46" t="s">
        <v>176</v>
      </c>
      <c r="E73" s="33" t="s">
        <v>177</v>
      </c>
      <c r="F73" s="34">
        <v>149</v>
      </c>
      <c r="G73" s="35">
        <f t="shared" si="35"/>
        <v>96.850000000000009</v>
      </c>
      <c r="H73" s="36">
        <f t="shared" si="36"/>
        <v>89.399999999999991</v>
      </c>
      <c r="I73" s="37">
        <f t="shared" si="37"/>
        <v>81.95</v>
      </c>
      <c r="J73" s="38"/>
      <c r="K73" s="39">
        <f t="shared" si="38"/>
        <v>0</v>
      </c>
      <c r="L73" s="40">
        <f t="shared" si="39"/>
        <v>0</v>
      </c>
      <c r="M73" s="57"/>
      <c r="N73" s="57"/>
      <c r="O73" s="57"/>
      <c r="P73" s="57"/>
      <c r="Q73" s="57"/>
      <c r="R73" s="57"/>
      <c r="S73" s="57"/>
      <c r="T73" s="16"/>
      <c r="U73" s="17"/>
      <c r="V73" s="17"/>
      <c r="W73" s="17"/>
    </row>
    <row r="74" spans="1:23" ht="108.75" customHeight="1" x14ac:dyDescent="0.3">
      <c r="A74" s="31" t="s">
        <v>178</v>
      </c>
      <c r="B74" s="64">
        <v>9785604240021</v>
      </c>
      <c r="C74" s="31"/>
      <c r="D74" s="46" t="s">
        <v>179</v>
      </c>
      <c r="E74" s="33" t="s">
        <v>180</v>
      </c>
      <c r="F74" s="34">
        <v>149</v>
      </c>
      <c r="G74" s="35">
        <f t="shared" si="35"/>
        <v>96.850000000000009</v>
      </c>
      <c r="H74" s="36">
        <f t="shared" si="36"/>
        <v>89.399999999999991</v>
      </c>
      <c r="I74" s="37">
        <f t="shared" si="37"/>
        <v>81.95</v>
      </c>
      <c r="J74" s="38"/>
      <c r="K74" s="39">
        <f t="shared" si="38"/>
        <v>0</v>
      </c>
      <c r="L74" s="40">
        <f t="shared" si="39"/>
        <v>0</v>
      </c>
      <c r="M74" s="57"/>
      <c r="N74" s="57"/>
      <c r="O74" s="57"/>
      <c r="P74" s="57"/>
      <c r="Q74" s="57"/>
      <c r="R74" s="57"/>
      <c r="S74" s="57"/>
      <c r="T74" s="16"/>
      <c r="U74" s="17"/>
      <c r="V74" s="17"/>
      <c r="W74" s="17"/>
    </row>
    <row r="75" spans="1:23" ht="108.75" customHeight="1" x14ac:dyDescent="0.3">
      <c r="A75" s="31" t="s">
        <v>181</v>
      </c>
      <c r="B75" s="64">
        <v>9785604240038</v>
      </c>
      <c r="C75" s="31"/>
      <c r="D75" s="46" t="s">
        <v>182</v>
      </c>
      <c r="E75" s="33" t="s">
        <v>183</v>
      </c>
      <c r="F75" s="34">
        <v>149</v>
      </c>
      <c r="G75" s="35">
        <f t="shared" si="35"/>
        <v>96.850000000000009</v>
      </c>
      <c r="H75" s="36">
        <f t="shared" si="36"/>
        <v>89.399999999999991</v>
      </c>
      <c r="I75" s="37">
        <f t="shared" si="37"/>
        <v>81.95</v>
      </c>
      <c r="J75" s="38"/>
      <c r="K75" s="39">
        <f t="shared" si="38"/>
        <v>0</v>
      </c>
      <c r="L75" s="40">
        <f t="shared" si="39"/>
        <v>0</v>
      </c>
      <c r="M75" s="57"/>
      <c r="N75" s="57"/>
      <c r="O75" s="57"/>
      <c r="P75" s="57"/>
      <c r="Q75" s="57"/>
      <c r="R75" s="57"/>
      <c r="S75" s="57"/>
      <c r="T75" s="16"/>
      <c r="U75" s="17"/>
      <c r="V75" s="17"/>
      <c r="W75" s="17"/>
    </row>
    <row r="76" spans="1:23" ht="108.75" customHeight="1" x14ac:dyDescent="0.3">
      <c r="A76" s="133" t="s">
        <v>184</v>
      </c>
      <c r="B76" s="134">
        <v>9785604240045</v>
      </c>
      <c r="C76" s="61"/>
      <c r="D76" s="46" t="s">
        <v>185</v>
      </c>
      <c r="E76" s="50" t="s">
        <v>186</v>
      </c>
      <c r="F76" s="34">
        <v>149</v>
      </c>
      <c r="G76" s="35">
        <f t="shared" si="35"/>
        <v>96.850000000000009</v>
      </c>
      <c r="H76" s="36">
        <f t="shared" si="36"/>
        <v>89.399999999999991</v>
      </c>
      <c r="I76" s="37">
        <f t="shared" si="37"/>
        <v>81.95</v>
      </c>
      <c r="J76" s="38"/>
      <c r="K76" s="39">
        <f t="shared" si="38"/>
        <v>0</v>
      </c>
      <c r="L76" s="40">
        <f t="shared" si="39"/>
        <v>0</v>
      </c>
      <c r="M76" s="57"/>
      <c r="N76" s="57"/>
      <c r="O76" s="57"/>
      <c r="P76" s="57"/>
      <c r="Q76" s="57"/>
      <c r="R76" s="57"/>
      <c r="S76" s="57"/>
      <c r="T76" s="16"/>
      <c r="U76" s="17"/>
      <c r="V76" s="17"/>
      <c r="W76" s="17"/>
    </row>
    <row r="77" spans="1:23" ht="108.75" customHeight="1" x14ac:dyDescent="0.3">
      <c r="A77" s="133" t="s">
        <v>187</v>
      </c>
      <c r="B77" s="64">
        <v>9785604240052</v>
      </c>
      <c r="C77" s="61"/>
      <c r="D77" s="46" t="s">
        <v>188</v>
      </c>
      <c r="E77" s="50" t="s">
        <v>189</v>
      </c>
      <c r="F77" s="34">
        <v>149</v>
      </c>
      <c r="G77" s="35">
        <f t="shared" si="35"/>
        <v>96.850000000000009</v>
      </c>
      <c r="H77" s="36">
        <f t="shared" si="36"/>
        <v>89.399999999999991</v>
      </c>
      <c r="I77" s="37">
        <f t="shared" si="37"/>
        <v>81.95</v>
      </c>
      <c r="J77" s="38"/>
      <c r="K77" s="39">
        <f t="shared" si="38"/>
        <v>0</v>
      </c>
      <c r="L77" s="40">
        <f t="shared" si="39"/>
        <v>0</v>
      </c>
      <c r="M77" s="57"/>
      <c r="N77" s="57"/>
      <c r="O77" s="57"/>
      <c r="P77" s="57"/>
      <c r="Q77" s="57"/>
      <c r="R77" s="57"/>
      <c r="S77" s="57"/>
      <c r="T77" s="16"/>
      <c r="U77" s="17"/>
      <c r="V77" s="17"/>
      <c r="W77" s="17"/>
    </row>
    <row r="78" spans="1:23" ht="108.75" customHeight="1" x14ac:dyDescent="0.3">
      <c r="A78" s="133" t="s">
        <v>190</v>
      </c>
      <c r="B78" s="64">
        <v>9785604240076</v>
      </c>
      <c r="C78" s="61"/>
      <c r="D78" s="46" t="s">
        <v>191</v>
      </c>
      <c r="E78" s="50" t="s">
        <v>192</v>
      </c>
      <c r="F78" s="34">
        <v>149</v>
      </c>
      <c r="G78" s="35">
        <f t="shared" si="35"/>
        <v>96.850000000000009</v>
      </c>
      <c r="H78" s="36">
        <f t="shared" si="36"/>
        <v>89.399999999999991</v>
      </c>
      <c r="I78" s="37">
        <f t="shared" si="37"/>
        <v>81.95</v>
      </c>
      <c r="J78" s="38"/>
      <c r="K78" s="39">
        <f t="shared" si="38"/>
        <v>0</v>
      </c>
      <c r="L78" s="40">
        <f t="shared" si="39"/>
        <v>0</v>
      </c>
      <c r="M78" s="57"/>
      <c r="N78" s="57"/>
      <c r="O78" s="57"/>
      <c r="P78" s="57"/>
      <c r="Q78" s="57"/>
      <c r="R78" s="57"/>
      <c r="S78" s="57"/>
      <c r="T78" s="16"/>
      <c r="U78" s="17"/>
      <c r="V78" s="17"/>
      <c r="W78" s="17"/>
    </row>
    <row r="79" spans="1:23" ht="108.75" customHeight="1" x14ac:dyDescent="0.3">
      <c r="A79" s="133" t="s">
        <v>193</v>
      </c>
      <c r="B79" s="135">
        <v>9785604240069</v>
      </c>
      <c r="C79" s="61"/>
      <c r="D79" s="62" t="s">
        <v>194</v>
      </c>
      <c r="E79" s="50" t="s">
        <v>195</v>
      </c>
      <c r="F79" s="34">
        <v>149</v>
      </c>
      <c r="G79" s="35">
        <f t="shared" si="35"/>
        <v>96.850000000000009</v>
      </c>
      <c r="H79" s="36">
        <f t="shared" si="36"/>
        <v>89.399999999999991</v>
      </c>
      <c r="I79" s="37">
        <f t="shared" si="37"/>
        <v>81.95</v>
      </c>
      <c r="J79" s="38"/>
      <c r="K79" s="39">
        <f t="shared" si="38"/>
        <v>0</v>
      </c>
      <c r="L79" s="40">
        <f t="shared" si="39"/>
        <v>0</v>
      </c>
      <c r="M79" s="57"/>
      <c r="N79" s="57"/>
      <c r="O79" s="57"/>
      <c r="P79" s="57"/>
      <c r="Q79" s="57"/>
      <c r="R79" s="57"/>
      <c r="S79" s="57"/>
      <c r="T79" s="16"/>
      <c r="U79" s="17"/>
      <c r="V79" s="17"/>
      <c r="W79" s="17"/>
    </row>
    <row r="80" spans="1:23" ht="20.25" customHeight="1" x14ac:dyDescent="0.3">
      <c r="A80" s="194" t="s">
        <v>196</v>
      </c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90"/>
      <c r="M80" s="63"/>
      <c r="N80" s="63"/>
      <c r="O80" s="57"/>
      <c r="P80" s="57"/>
      <c r="Q80" s="57"/>
      <c r="R80" s="57"/>
      <c r="S80" s="57"/>
      <c r="T80" s="57"/>
      <c r="U80" s="17"/>
      <c r="V80" s="17"/>
      <c r="W80" s="17"/>
    </row>
    <row r="81" spans="1:23" ht="108.75" customHeight="1" x14ac:dyDescent="0.3">
      <c r="A81" s="48" t="s">
        <v>197</v>
      </c>
      <c r="B81" s="143" t="s">
        <v>198</v>
      </c>
      <c r="C81" s="136"/>
      <c r="D81" s="66" t="s">
        <v>199</v>
      </c>
      <c r="E81" s="137" t="s">
        <v>200</v>
      </c>
      <c r="F81" s="111">
        <v>340</v>
      </c>
      <c r="G81" s="117">
        <f t="shared" ref="G81:G83" si="40">F81*65%</f>
        <v>221</v>
      </c>
      <c r="H81" s="36">
        <f t="shared" ref="H81:H83" si="41">F81*60%</f>
        <v>204</v>
      </c>
      <c r="I81" s="37">
        <f t="shared" ref="I81:I83" si="42">F81*55%</f>
        <v>187.00000000000003</v>
      </c>
      <c r="J81" s="51"/>
      <c r="K81" s="39">
        <f t="shared" ref="K81:K83" si="43">J81*F81</f>
        <v>0</v>
      </c>
      <c r="L81" s="40">
        <f t="shared" ref="L81:L83" si="44">K81*(1-$P$4)</f>
        <v>0</v>
      </c>
      <c r="M81" s="63"/>
      <c r="N81" s="63"/>
      <c r="O81" s="57"/>
      <c r="P81" s="57"/>
      <c r="Q81" s="57"/>
      <c r="R81" s="57"/>
      <c r="S81" s="57"/>
      <c r="T81" s="57"/>
      <c r="U81" s="17"/>
      <c r="V81" s="17"/>
      <c r="W81" s="17"/>
    </row>
    <row r="82" spans="1:23" ht="108.75" customHeight="1" x14ac:dyDescent="0.3">
      <c r="A82" s="48" t="s">
        <v>201</v>
      </c>
      <c r="B82" s="144" t="s">
        <v>202</v>
      </c>
      <c r="C82" s="136"/>
      <c r="D82" s="49" t="s">
        <v>203</v>
      </c>
      <c r="E82" s="137" t="s">
        <v>204</v>
      </c>
      <c r="F82" s="111">
        <v>340</v>
      </c>
      <c r="G82" s="117">
        <f t="shared" si="40"/>
        <v>221</v>
      </c>
      <c r="H82" s="36">
        <f t="shared" si="41"/>
        <v>204</v>
      </c>
      <c r="I82" s="37">
        <f t="shared" si="42"/>
        <v>187.00000000000003</v>
      </c>
      <c r="J82" s="51"/>
      <c r="K82" s="39">
        <f t="shared" si="43"/>
        <v>0</v>
      </c>
      <c r="L82" s="40">
        <f t="shared" si="44"/>
        <v>0</v>
      </c>
      <c r="M82" s="63"/>
      <c r="N82" s="63"/>
      <c r="O82" s="57"/>
      <c r="P82" s="57"/>
      <c r="Q82" s="57"/>
      <c r="R82" s="57"/>
      <c r="S82" s="57"/>
      <c r="T82" s="57"/>
      <c r="U82" s="17"/>
      <c r="V82" s="17"/>
      <c r="W82" s="17"/>
    </row>
    <row r="83" spans="1:23" ht="108.75" customHeight="1" x14ac:dyDescent="0.3">
      <c r="A83" s="48" t="s">
        <v>205</v>
      </c>
      <c r="B83" s="145" t="s">
        <v>206</v>
      </c>
      <c r="C83" s="136"/>
      <c r="D83" s="138" t="s">
        <v>207</v>
      </c>
      <c r="E83" s="137" t="s">
        <v>208</v>
      </c>
      <c r="F83" s="111">
        <v>340</v>
      </c>
      <c r="G83" s="117">
        <f t="shared" si="40"/>
        <v>221</v>
      </c>
      <c r="H83" s="36">
        <f t="shared" si="41"/>
        <v>204</v>
      </c>
      <c r="I83" s="37">
        <f t="shared" si="42"/>
        <v>187.00000000000003</v>
      </c>
      <c r="J83" s="51"/>
      <c r="K83" s="39">
        <f t="shared" si="43"/>
        <v>0</v>
      </c>
      <c r="L83" s="40">
        <f t="shared" si="44"/>
        <v>0</v>
      </c>
      <c r="M83" s="63"/>
      <c r="N83" s="63"/>
      <c r="O83" s="57"/>
      <c r="P83" s="57"/>
      <c r="Q83" s="57"/>
      <c r="R83" s="57"/>
      <c r="S83" s="57"/>
      <c r="T83" s="57"/>
      <c r="U83" s="17"/>
      <c r="V83" s="17"/>
      <c r="W83" s="17"/>
    </row>
    <row r="84" spans="1:23" ht="21" customHeight="1" x14ac:dyDescent="0.3">
      <c r="A84" s="194" t="s">
        <v>209</v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90"/>
      <c r="M84" s="63"/>
      <c r="N84" s="63"/>
      <c r="O84" s="57"/>
      <c r="P84" s="57"/>
      <c r="Q84" s="57"/>
      <c r="R84" s="57"/>
      <c r="S84" s="57"/>
      <c r="T84" s="57"/>
      <c r="U84" s="17"/>
      <c r="V84" s="17"/>
      <c r="W84" s="17"/>
    </row>
    <row r="85" spans="1:23" ht="108.75" customHeight="1" x14ac:dyDescent="0.3">
      <c r="A85" s="139" t="s">
        <v>210</v>
      </c>
      <c r="B85" s="134">
        <v>9785604138175</v>
      </c>
      <c r="C85" s="139"/>
      <c r="D85" s="32" t="s">
        <v>211</v>
      </c>
      <c r="E85" s="132" t="s">
        <v>212</v>
      </c>
      <c r="F85" s="111">
        <v>340</v>
      </c>
      <c r="G85" s="117">
        <f t="shared" ref="G85:G87" si="45">F85*65%</f>
        <v>221</v>
      </c>
      <c r="H85" s="36">
        <f t="shared" ref="H85:H87" si="46">F85*60%</f>
        <v>204</v>
      </c>
      <c r="I85" s="37">
        <f t="shared" ref="I85:I87" si="47">F85*55%</f>
        <v>187.00000000000003</v>
      </c>
      <c r="J85" s="38"/>
      <c r="K85" s="39">
        <f t="shared" ref="K85:K87" si="48">J85*F85</f>
        <v>0</v>
      </c>
      <c r="L85" s="40">
        <f t="shared" ref="L85:L87" si="49">K85*(1-$P$4)</f>
        <v>0</v>
      </c>
      <c r="M85" s="57"/>
      <c r="N85" s="57"/>
      <c r="O85" s="57"/>
      <c r="P85" s="57"/>
      <c r="Q85" s="57"/>
      <c r="R85" s="57"/>
      <c r="S85" s="57"/>
      <c r="T85" s="16"/>
      <c r="U85" s="17"/>
      <c r="V85" s="17"/>
      <c r="W85" s="17"/>
    </row>
    <row r="86" spans="1:23" ht="108.75" customHeight="1" x14ac:dyDescent="0.3">
      <c r="A86" s="139" t="s">
        <v>213</v>
      </c>
      <c r="B86" s="64">
        <v>9785604138182</v>
      </c>
      <c r="C86" s="139"/>
      <c r="D86" s="46" t="s">
        <v>214</v>
      </c>
      <c r="E86" s="132" t="s">
        <v>215</v>
      </c>
      <c r="F86" s="111">
        <v>340</v>
      </c>
      <c r="G86" s="117">
        <f t="shared" si="45"/>
        <v>221</v>
      </c>
      <c r="H86" s="36">
        <f t="shared" si="46"/>
        <v>204</v>
      </c>
      <c r="I86" s="37">
        <f t="shared" si="47"/>
        <v>187.00000000000003</v>
      </c>
      <c r="J86" s="38"/>
      <c r="K86" s="39">
        <f t="shared" si="48"/>
        <v>0</v>
      </c>
      <c r="L86" s="40">
        <f t="shared" si="49"/>
        <v>0</v>
      </c>
      <c r="M86" s="57"/>
      <c r="N86" s="57"/>
      <c r="O86" s="57"/>
      <c r="P86" s="57"/>
      <c r="Q86" s="57"/>
      <c r="R86" s="57"/>
      <c r="S86" s="57"/>
      <c r="T86" s="16"/>
      <c r="U86" s="17"/>
      <c r="V86" s="17"/>
      <c r="W86" s="17"/>
    </row>
    <row r="87" spans="1:23" ht="108.75" customHeight="1" x14ac:dyDescent="0.3">
      <c r="A87" s="31" t="s">
        <v>216</v>
      </c>
      <c r="B87" s="135">
        <v>9785604240083</v>
      </c>
      <c r="C87" s="61"/>
      <c r="D87" s="62" t="s">
        <v>217</v>
      </c>
      <c r="E87" s="132" t="s">
        <v>218</v>
      </c>
      <c r="F87" s="111">
        <v>340</v>
      </c>
      <c r="G87" s="117">
        <f t="shared" si="45"/>
        <v>221</v>
      </c>
      <c r="H87" s="36">
        <f t="shared" si="46"/>
        <v>204</v>
      </c>
      <c r="I87" s="37">
        <f t="shared" si="47"/>
        <v>187.00000000000003</v>
      </c>
      <c r="J87" s="38"/>
      <c r="K87" s="39">
        <f t="shared" si="48"/>
        <v>0</v>
      </c>
      <c r="L87" s="40">
        <f t="shared" si="49"/>
        <v>0</v>
      </c>
      <c r="M87" s="57"/>
      <c r="N87" s="57"/>
      <c r="O87" s="57"/>
      <c r="P87" s="57"/>
      <c r="Q87" s="57"/>
      <c r="R87" s="57"/>
      <c r="S87" s="57"/>
      <c r="T87" s="16"/>
      <c r="U87" s="17"/>
      <c r="V87" s="17"/>
      <c r="W87" s="17"/>
    </row>
    <row r="88" spans="1:23" ht="18.75" customHeight="1" x14ac:dyDescent="0.3">
      <c r="A88" s="194" t="s">
        <v>219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90"/>
      <c r="M88" s="63"/>
      <c r="N88" s="63"/>
      <c r="O88" s="57"/>
      <c r="P88" s="57"/>
      <c r="Q88" s="57"/>
      <c r="R88" s="57"/>
      <c r="S88" s="57"/>
      <c r="T88" s="57"/>
      <c r="U88" s="17"/>
      <c r="V88" s="17"/>
      <c r="W88" s="17"/>
    </row>
    <row r="89" spans="1:23" ht="108.75" customHeight="1" x14ac:dyDescent="0.3">
      <c r="A89" s="48" t="s">
        <v>220</v>
      </c>
      <c r="B89" s="143">
        <v>9785604419809</v>
      </c>
      <c r="C89" s="136"/>
      <c r="D89" s="66" t="s">
        <v>221</v>
      </c>
      <c r="E89" s="137" t="s">
        <v>222</v>
      </c>
      <c r="F89" s="111">
        <v>340</v>
      </c>
      <c r="G89" s="117">
        <f t="shared" ref="G89:G91" si="50">F89*65%</f>
        <v>221</v>
      </c>
      <c r="H89" s="36">
        <f t="shared" ref="H89:H91" si="51">F89*60%</f>
        <v>204</v>
      </c>
      <c r="I89" s="37">
        <f t="shared" ref="I89:I91" si="52">F89*55%</f>
        <v>187.00000000000003</v>
      </c>
      <c r="J89" s="51"/>
      <c r="K89" s="39">
        <f t="shared" ref="K89:K91" si="53">J89*F89</f>
        <v>0</v>
      </c>
      <c r="L89" s="40">
        <f t="shared" ref="L89:L91" si="54">K89*(1-$P$4)</f>
        <v>0</v>
      </c>
      <c r="M89" s="57"/>
      <c r="N89" s="57"/>
      <c r="O89" s="57"/>
      <c r="P89" s="57"/>
      <c r="Q89" s="57"/>
      <c r="R89" s="57"/>
      <c r="S89" s="57"/>
      <c r="T89" s="16"/>
      <c r="U89" s="17"/>
      <c r="V89" s="17"/>
      <c r="W89" s="17"/>
    </row>
    <row r="90" spans="1:23" ht="108.75" customHeight="1" x14ac:dyDescent="0.3">
      <c r="A90" s="48" t="s">
        <v>223</v>
      </c>
      <c r="B90" s="144">
        <v>9785604419816</v>
      </c>
      <c r="C90" s="136"/>
      <c r="D90" s="49" t="s">
        <v>224</v>
      </c>
      <c r="E90" s="137" t="s">
        <v>225</v>
      </c>
      <c r="F90" s="111">
        <v>340</v>
      </c>
      <c r="G90" s="117">
        <f t="shared" si="50"/>
        <v>221</v>
      </c>
      <c r="H90" s="36">
        <f t="shared" si="51"/>
        <v>204</v>
      </c>
      <c r="I90" s="37">
        <f t="shared" si="52"/>
        <v>187.00000000000003</v>
      </c>
      <c r="J90" s="51"/>
      <c r="K90" s="39">
        <f t="shared" si="53"/>
        <v>0</v>
      </c>
      <c r="L90" s="40">
        <f t="shared" si="54"/>
        <v>0</v>
      </c>
      <c r="M90" s="57"/>
      <c r="N90" s="57"/>
      <c r="O90" s="57"/>
      <c r="P90" s="57"/>
      <c r="Q90" s="57"/>
      <c r="R90" s="57"/>
      <c r="S90" s="57"/>
      <c r="T90" s="16"/>
      <c r="U90" s="17"/>
      <c r="V90" s="17"/>
      <c r="W90" s="17"/>
    </row>
    <row r="91" spans="1:23" ht="108.75" customHeight="1" x14ac:dyDescent="0.3">
      <c r="A91" s="48" t="s">
        <v>226</v>
      </c>
      <c r="B91" s="145">
        <v>9785604419823</v>
      </c>
      <c r="C91" s="136"/>
      <c r="D91" s="138" t="s">
        <v>227</v>
      </c>
      <c r="E91" s="137" t="s">
        <v>228</v>
      </c>
      <c r="F91" s="111">
        <v>340</v>
      </c>
      <c r="G91" s="117">
        <f t="shared" si="50"/>
        <v>221</v>
      </c>
      <c r="H91" s="36">
        <f t="shared" si="51"/>
        <v>204</v>
      </c>
      <c r="I91" s="37">
        <f t="shared" si="52"/>
        <v>187.00000000000003</v>
      </c>
      <c r="J91" s="51"/>
      <c r="K91" s="39">
        <f t="shared" si="53"/>
        <v>0</v>
      </c>
      <c r="L91" s="40">
        <f t="shared" si="54"/>
        <v>0</v>
      </c>
      <c r="M91" s="57"/>
      <c r="N91" s="57"/>
      <c r="O91" s="57"/>
      <c r="P91" s="57"/>
      <c r="Q91" s="57"/>
      <c r="R91" s="57"/>
      <c r="S91" s="57"/>
      <c r="T91" s="16"/>
      <c r="U91" s="17"/>
      <c r="V91" s="17"/>
      <c r="W91" s="17"/>
    </row>
    <row r="92" spans="1:23" ht="20.25" customHeight="1" x14ac:dyDescent="0.3">
      <c r="A92" s="194" t="s">
        <v>229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90"/>
      <c r="M92" s="63"/>
      <c r="N92" s="63"/>
      <c r="O92" s="57"/>
      <c r="P92" s="57"/>
      <c r="Q92" s="57"/>
      <c r="R92" s="57"/>
      <c r="S92" s="57"/>
      <c r="T92" s="57"/>
      <c r="U92" s="17"/>
      <c r="V92" s="17"/>
      <c r="W92" s="17"/>
    </row>
    <row r="93" spans="1:23" ht="102.75" customHeight="1" x14ac:dyDescent="0.3">
      <c r="A93" s="48" t="s">
        <v>230</v>
      </c>
      <c r="B93" s="145">
        <v>9785604889626</v>
      </c>
      <c r="C93" s="140"/>
      <c r="D93" s="138" t="s">
        <v>231</v>
      </c>
      <c r="E93" s="137" t="s">
        <v>232</v>
      </c>
      <c r="F93" s="111">
        <v>240</v>
      </c>
      <c r="G93" s="117">
        <f t="shared" ref="G93:G95" si="55">F93*65%</f>
        <v>156</v>
      </c>
      <c r="H93" s="36">
        <f t="shared" ref="H93:H95" si="56">F93*60%</f>
        <v>144</v>
      </c>
      <c r="I93" s="37">
        <f t="shared" ref="I93:I95" si="57">F93*55%</f>
        <v>132</v>
      </c>
      <c r="J93" s="38"/>
      <c r="K93" s="39">
        <f t="shared" ref="K93:K95" si="58">J93*F93</f>
        <v>0</v>
      </c>
      <c r="L93" s="40">
        <f t="shared" ref="L93:L95" si="59">K93*(1-$P$4)</f>
        <v>0</v>
      </c>
      <c r="M93" s="63"/>
      <c r="N93" s="63"/>
      <c r="O93" s="57"/>
      <c r="P93" s="57"/>
      <c r="Q93" s="57"/>
      <c r="R93" s="57"/>
      <c r="S93" s="57"/>
      <c r="T93" s="57"/>
      <c r="U93" s="17"/>
      <c r="V93" s="17"/>
      <c r="W93" s="17"/>
    </row>
    <row r="94" spans="1:23" ht="102" customHeight="1" x14ac:dyDescent="0.3">
      <c r="A94" s="48" t="s">
        <v>233</v>
      </c>
      <c r="B94" s="145">
        <v>9785604889619</v>
      </c>
      <c r="C94" s="140"/>
      <c r="D94" s="138" t="s">
        <v>234</v>
      </c>
      <c r="E94" s="137" t="s">
        <v>235</v>
      </c>
      <c r="F94" s="111">
        <v>240</v>
      </c>
      <c r="G94" s="117">
        <f t="shared" si="55"/>
        <v>156</v>
      </c>
      <c r="H94" s="36">
        <f t="shared" si="56"/>
        <v>144</v>
      </c>
      <c r="I94" s="37">
        <f t="shared" si="57"/>
        <v>132</v>
      </c>
      <c r="J94" s="38"/>
      <c r="K94" s="39">
        <f t="shared" si="58"/>
        <v>0</v>
      </c>
      <c r="L94" s="40">
        <f t="shared" si="59"/>
        <v>0</v>
      </c>
      <c r="M94" s="63"/>
      <c r="N94" s="63"/>
      <c r="O94" s="57"/>
      <c r="P94" s="57"/>
      <c r="Q94" s="57"/>
      <c r="R94" s="57"/>
      <c r="S94" s="57"/>
      <c r="T94" s="57"/>
      <c r="U94" s="17"/>
      <c r="V94" s="17"/>
      <c r="W94" s="17"/>
    </row>
    <row r="95" spans="1:23" ht="108" customHeight="1" x14ac:dyDescent="0.3">
      <c r="A95" s="48" t="s">
        <v>236</v>
      </c>
      <c r="B95" s="145">
        <v>9785604889633</v>
      </c>
      <c r="C95" s="140"/>
      <c r="D95" s="138" t="s">
        <v>237</v>
      </c>
      <c r="E95" s="137" t="s">
        <v>238</v>
      </c>
      <c r="F95" s="111">
        <v>240</v>
      </c>
      <c r="G95" s="117">
        <f t="shared" si="55"/>
        <v>156</v>
      </c>
      <c r="H95" s="36">
        <f t="shared" si="56"/>
        <v>144</v>
      </c>
      <c r="I95" s="37">
        <f t="shared" si="57"/>
        <v>132</v>
      </c>
      <c r="J95" s="38"/>
      <c r="K95" s="39">
        <f t="shared" si="58"/>
        <v>0</v>
      </c>
      <c r="L95" s="40">
        <f t="shared" si="59"/>
        <v>0</v>
      </c>
      <c r="M95" s="63"/>
      <c r="N95" s="63"/>
      <c r="O95" s="57"/>
      <c r="P95" s="57"/>
      <c r="Q95" s="57"/>
      <c r="R95" s="57"/>
      <c r="S95" s="57"/>
      <c r="T95" s="57"/>
      <c r="U95" s="17"/>
      <c r="V95" s="17"/>
      <c r="W95" s="17"/>
    </row>
    <row r="96" spans="1:23" ht="20.25" customHeight="1" x14ac:dyDescent="0.3">
      <c r="A96" s="194" t="s">
        <v>239</v>
      </c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90"/>
      <c r="M96" s="63"/>
      <c r="N96" s="63"/>
      <c r="O96" s="57"/>
      <c r="P96" s="57"/>
      <c r="Q96" s="57"/>
      <c r="R96" s="57"/>
      <c r="S96" s="57"/>
      <c r="T96" s="57"/>
      <c r="U96" s="17"/>
      <c r="V96" s="17"/>
      <c r="W96" s="17"/>
    </row>
    <row r="97" spans="1:23" ht="108.75" customHeight="1" x14ac:dyDescent="0.3">
      <c r="A97" s="31" t="s">
        <v>240</v>
      </c>
      <c r="B97" s="134" t="s">
        <v>241</v>
      </c>
      <c r="C97" s="61"/>
      <c r="D97" s="32" t="s">
        <v>242</v>
      </c>
      <c r="E97" s="132" t="s">
        <v>243</v>
      </c>
      <c r="F97" s="111">
        <v>340</v>
      </c>
      <c r="G97" s="117">
        <f t="shared" ref="G97:G100" si="60">F97*65%</f>
        <v>221</v>
      </c>
      <c r="H97" s="36">
        <f t="shared" ref="H97:H100" si="61">F97*60%</f>
        <v>204</v>
      </c>
      <c r="I97" s="37">
        <f t="shared" ref="I97:I100" si="62">F97*55%</f>
        <v>187.00000000000003</v>
      </c>
      <c r="J97" s="38"/>
      <c r="K97" s="39">
        <f t="shared" ref="K97:K100" si="63">J97*F97</f>
        <v>0</v>
      </c>
      <c r="L97" s="40">
        <f t="shared" ref="L97:L100" si="64">K97*(1-$P$4)</f>
        <v>0</v>
      </c>
      <c r="M97" s="63"/>
      <c r="N97" s="63"/>
      <c r="O97" s="57"/>
      <c r="P97" s="57"/>
      <c r="Q97" s="57"/>
      <c r="R97" s="57"/>
      <c r="S97" s="57"/>
      <c r="T97" s="57"/>
      <c r="U97" s="17"/>
      <c r="V97" s="17"/>
      <c r="W97" s="17"/>
    </row>
    <row r="98" spans="1:23" ht="108.75" customHeight="1" x14ac:dyDescent="0.3">
      <c r="A98" s="31" t="s">
        <v>244</v>
      </c>
      <c r="B98" s="64" t="s">
        <v>245</v>
      </c>
      <c r="C98" s="61"/>
      <c r="D98" s="46" t="s">
        <v>246</v>
      </c>
      <c r="E98" s="132" t="s">
        <v>247</v>
      </c>
      <c r="F98" s="111">
        <v>340</v>
      </c>
      <c r="G98" s="117">
        <f t="shared" si="60"/>
        <v>221</v>
      </c>
      <c r="H98" s="36">
        <f t="shared" si="61"/>
        <v>204</v>
      </c>
      <c r="I98" s="37">
        <f t="shared" si="62"/>
        <v>187.00000000000003</v>
      </c>
      <c r="J98" s="38"/>
      <c r="K98" s="39">
        <f t="shared" si="63"/>
        <v>0</v>
      </c>
      <c r="L98" s="40">
        <f t="shared" si="64"/>
        <v>0</v>
      </c>
      <c r="M98" s="63"/>
      <c r="N98" s="63"/>
      <c r="O98" s="57"/>
      <c r="P98" s="57"/>
      <c r="Q98" s="57"/>
      <c r="R98" s="57"/>
      <c r="S98" s="57"/>
      <c r="T98" s="57"/>
      <c r="U98" s="17"/>
      <c r="V98" s="17"/>
      <c r="W98" s="17"/>
    </row>
    <row r="99" spans="1:23" ht="108.75" customHeight="1" x14ac:dyDescent="0.3">
      <c r="A99" s="31" t="s">
        <v>248</v>
      </c>
      <c r="B99" s="64" t="s">
        <v>249</v>
      </c>
      <c r="C99" s="61"/>
      <c r="D99" s="46" t="s">
        <v>250</v>
      </c>
      <c r="E99" s="132" t="s">
        <v>251</v>
      </c>
      <c r="F99" s="111">
        <v>340</v>
      </c>
      <c r="G99" s="117">
        <f t="shared" si="60"/>
        <v>221</v>
      </c>
      <c r="H99" s="36">
        <f t="shared" si="61"/>
        <v>204</v>
      </c>
      <c r="I99" s="37">
        <f t="shared" si="62"/>
        <v>187.00000000000003</v>
      </c>
      <c r="J99" s="38"/>
      <c r="K99" s="39">
        <f t="shared" si="63"/>
        <v>0</v>
      </c>
      <c r="L99" s="40">
        <f t="shared" si="64"/>
        <v>0</v>
      </c>
      <c r="M99" s="63"/>
      <c r="N99" s="63"/>
      <c r="O99" s="57"/>
      <c r="P99" s="57"/>
      <c r="Q99" s="57"/>
      <c r="R99" s="57"/>
      <c r="S99" s="57"/>
      <c r="T99" s="57"/>
      <c r="U99" s="17"/>
      <c r="V99" s="17"/>
      <c r="W99" s="17"/>
    </row>
    <row r="100" spans="1:23" ht="108.75" customHeight="1" x14ac:dyDescent="0.3">
      <c r="A100" s="31" t="s">
        <v>252</v>
      </c>
      <c r="B100" s="135" t="s">
        <v>253</v>
      </c>
      <c r="C100" s="61"/>
      <c r="D100" s="62" t="s">
        <v>254</v>
      </c>
      <c r="E100" s="132" t="s">
        <v>255</v>
      </c>
      <c r="F100" s="111">
        <v>340</v>
      </c>
      <c r="G100" s="117">
        <f t="shared" si="60"/>
        <v>221</v>
      </c>
      <c r="H100" s="36">
        <f t="shared" si="61"/>
        <v>204</v>
      </c>
      <c r="I100" s="37">
        <f t="shared" si="62"/>
        <v>187.00000000000003</v>
      </c>
      <c r="J100" s="38"/>
      <c r="K100" s="39">
        <f t="shared" si="63"/>
        <v>0</v>
      </c>
      <c r="L100" s="40">
        <f t="shared" si="64"/>
        <v>0</v>
      </c>
      <c r="M100" s="63"/>
      <c r="N100" s="63"/>
      <c r="O100" s="57"/>
      <c r="P100" s="57"/>
      <c r="Q100" s="57"/>
      <c r="R100" s="57"/>
      <c r="S100" s="57"/>
      <c r="T100" s="57"/>
      <c r="U100" s="17"/>
      <c r="V100" s="17"/>
      <c r="W100" s="17"/>
    </row>
    <row r="101" spans="1:23" ht="20.25" customHeight="1" x14ac:dyDescent="0.3">
      <c r="A101" s="194" t="s">
        <v>256</v>
      </c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90"/>
      <c r="M101" s="63"/>
      <c r="N101" s="63"/>
      <c r="O101" s="57"/>
      <c r="P101" s="57"/>
      <c r="Q101" s="57"/>
      <c r="R101" s="57"/>
      <c r="S101" s="57"/>
      <c r="T101" s="57"/>
      <c r="U101" s="17"/>
      <c r="V101" s="17"/>
      <c r="W101" s="17"/>
    </row>
    <row r="102" spans="1:23" ht="108.75" customHeight="1" x14ac:dyDescent="0.3">
      <c r="A102" s="31" t="s">
        <v>257</v>
      </c>
      <c r="B102" s="134">
        <v>9785604419847</v>
      </c>
      <c r="C102" s="61"/>
      <c r="D102" s="32" t="s">
        <v>258</v>
      </c>
      <c r="E102" s="132" t="s">
        <v>259</v>
      </c>
      <c r="F102" s="111">
        <v>340</v>
      </c>
      <c r="G102" s="117">
        <f t="shared" ref="G102:G105" si="65">F102*65%</f>
        <v>221</v>
      </c>
      <c r="H102" s="36">
        <f t="shared" ref="H102:H105" si="66">F102*60%</f>
        <v>204</v>
      </c>
      <c r="I102" s="37">
        <f t="shared" ref="I102:I105" si="67">F102*55%</f>
        <v>187.00000000000003</v>
      </c>
      <c r="J102" s="38"/>
      <c r="K102" s="39">
        <f t="shared" ref="K102:K105" si="68">J102*F102</f>
        <v>0</v>
      </c>
      <c r="L102" s="40">
        <f t="shared" ref="L102:L105" si="69">K102*(1-$P$4)</f>
        <v>0</v>
      </c>
      <c r="M102" s="57"/>
      <c r="N102" s="57"/>
      <c r="O102" s="57"/>
      <c r="P102" s="57"/>
      <c r="Q102" s="57"/>
      <c r="R102" s="57"/>
      <c r="S102" s="57"/>
      <c r="T102" s="16"/>
      <c r="U102" s="17"/>
      <c r="V102" s="17"/>
      <c r="W102" s="17"/>
    </row>
    <row r="103" spans="1:23" ht="108.75" customHeight="1" x14ac:dyDescent="0.3">
      <c r="A103" s="31" t="s">
        <v>260</v>
      </c>
      <c r="B103" s="64">
        <v>9785604419854</v>
      </c>
      <c r="C103" s="61"/>
      <c r="D103" s="46" t="s">
        <v>261</v>
      </c>
      <c r="E103" s="132" t="s">
        <v>262</v>
      </c>
      <c r="F103" s="111">
        <v>340</v>
      </c>
      <c r="G103" s="117">
        <f t="shared" si="65"/>
        <v>221</v>
      </c>
      <c r="H103" s="36">
        <f t="shared" si="66"/>
        <v>204</v>
      </c>
      <c r="I103" s="37">
        <f t="shared" si="67"/>
        <v>187.00000000000003</v>
      </c>
      <c r="J103" s="38"/>
      <c r="K103" s="39">
        <f t="shared" si="68"/>
        <v>0</v>
      </c>
      <c r="L103" s="40">
        <f t="shared" si="69"/>
        <v>0</v>
      </c>
      <c r="M103" s="57"/>
      <c r="N103" s="57"/>
      <c r="O103" s="57"/>
      <c r="P103" s="57"/>
      <c r="Q103" s="57"/>
      <c r="R103" s="57"/>
      <c r="S103" s="57"/>
      <c r="T103" s="16"/>
      <c r="U103" s="17"/>
      <c r="V103" s="17"/>
      <c r="W103" s="17"/>
    </row>
    <row r="104" spans="1:23" ht="115.5" customHeight="1" x14ac:dyDescent="0.3">
      <c r="A104" s="31" t="s">
        <v>263</v>
      </c>
      <c r="B104" s="213">
        <v>9785604542873</v>
      </c>
      <c r="C104" s="61"/>
      <c r="D104" s="46" t="s">
        <v>264</v>
      </c>
      <c r="E104" s="132" t="s">
        <v>265</v>
      </c>
      <c r="F104" s="111">
        <v>340</v>
      </c>
      <c r="G104" s="117">
        <f t="shared" si="65"/>
        <v>221</v>
      </c>
      <c r="H104" s="36">
        <f t="shared" si="66"/>
        <v>204</v>
      </c>
      <c r="I104" s="37">
        <f t="shared" si="67"/>
        <v>187.00000000000003</v>
      </c>
      <c r="J104" s="38"/>
      <c r="K104" s="39">
        <f t="shared" si="68"/>
        <v>0</v>
      </c>
      <c r="L104" s="40">
        <f t="shared" si="69"/>
        <v>0</v>
      </c>
      <c r="M104" s="57"/>
      <c r="N104" s="57"/>
      <c r="O104" s="57"/>
      <c r="P104" s="57"/>
      <c r="Q104" s="57"/>
      <c r="R104" s="57"/>
      <c r="S104" s="57"/>
      <c r="T104" s="16"/>
      <c r="U104" s="17"/>
      <c r="V104" s="17"/>
      <c r="W104" s="17"/>
    </row>
    <row r="105" spans="1:23" ht="115.5" customHeight="1" x14ac:dyDescent="0.3">
      <c r="A105" s="31" t="s">
        <v>266</v>
      </c>
      <c r="B105" s="213">
        <v>9785604542880</v>
      </c>
      <c r="C105" s="61"/>
      <c r="D105" s="62" t="s">
        <v>267</v>
      </c>
      <c r="E105" s="132" t="s">
        <v>268</v>
      </c>
      <c r="F105" s="111">
        <v>340</v>
      </c>
      <c r="G105" s="117">
        <f t="shared" si="65"/>
        <v>221</v>
      </c>
      <c r="H105" s="36">
        <f t="shared" si="66"/>
        <v>204</v>
      </c>
      <c r="I105" s="37">
        <f t="shared" si="67"/>
        <v>187.00000000000003</v>
      </c>
      <c r="J105" s="38"/>
      <c r="K105" s="39">
        <f t="shared" si="68"/>
        <v>0</v>
      </c>
      <c r="L105" s="40">
        <f t="shared" si="69"/>
        <v>0</v>
      </c>
      <c r="M105" s="57"/>
      <c r="N105" s="57"/>
      <c r="O105" s="57"/>
      <c r="P105" s="57"/>
      <c r="Q105" s="57"/>
      <c r="R105" s="57"/>
      <c r="S105" s="57"/>
      <c r="T105" s="16"/>
      <c r="U105" s="17"/>
      <c r="V105" s="17"/>
      <c r="W105" s="17"/>
    </row>
    <row r="106" spans="1:23" ht="21" customHeight="1" x14ac:dyDescent="0.3">
      <c r="A106" s="194" t="s">
        <v>269</v>
      </c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90"/>
      <c r="M106" s="63"/>
      <c r="N106" s="63"/>
      <c r="O106" s="57"/>
      <c r="P106" s="57"/>
      <c r="Q106" s="57"/>
      <c r="R106" s="57"/>
      <c r="S106" s="57"/>
      <c r="T106" s="57"/>
      <c r="U106" s="17"/>
      <c r="V106" s="17"/>
      <c r="W106" s="17"/>
    </row>
    <row r="107" spans="1:23" ht="108.75" customHeight="1" x14ac:dyDescent="0.3">
      <c r="A107" s="141" t="s">
        <v>270</v>
      </c>
      <c r="B107" s="135">
        <v>9785604240090</v>
      </c>
      <c r="C107" s="61"/>
      <c r="D107" s="142" t="s">
        <v>271</v>
      </c>
      <c r="E107" s="132" t="s">
        <v>272</v>
      </c>
      <c r="F107" s="111">
        <v>690</v>
      </c>
      <c r="G107" s="117">
        <f t="shared" ref="G107" si="70">F107*65%</f>
        <v>448.5</v>
      </c>
      <c r="H107" s="36">
        <f t="shared" ref="H107" si="71">F107*60%</f>
        <v>414</v>
      </c>
      <c r="I107" s="37">
        <f t="shared" ref="I107" si="72">F107*55%</f>
        <v>379.50000000000006</v>
      </c>
      <c r="J107" s="38"/>
      <c r="K107" s="39">
        <f t="shared" ref="K107" si="73">J107*F107</f>
        <v>0</v>
      </c>
      <c r="L107" s="40">
        <f t="shared" ref="L107" si="74">K107*(1-$P$4)</f>
        <v>0</v>
      </c>
      <c r="M107" s="57"/>
      <c r="N107" s="57"/>
      <c r="O107" s="57"/>
      <c r="P107" s="57"/>
      <c r="Q107" s="57"/>
      <c r="R107" s="57"/>
      <c r="S107" s="57"/>
      <c r="T107" s="16"/>
      <c r="U107" s="17"/>
      <c r="V107" s="17"/>
      <c r="W107" s="17"/>
    </row>
    <row r="108" spans="1:23" ht="20.25" customHeight="1" x14ac:dyDescent="0.3">
      <c r="A108" s="194" t="s">
        <v>273</v>
      </c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90"/>
      <c r="M108" s="57"/>
      <c r="N108" s="57"/>
      <c r="O108" s="57"/>
      <c r="P108" s="57"/>
      <c r="Q108" s="57"/>
      <c r="R108" s="57"/>
      <c r="S108" s="57"/>
      <c r="T108" s="16"/>
      <c r="U108" s="17"/>
      <c r="V108" s="17"/>
      <c r="W108" s="17"/>
    </row>
    <row r="109" spans="1:23" ht="108.75" customHeight="1" x14ac:dyDescent="0.3">
      <c r="A109" s="48" t="s">
        <v>274</v>
      </c>
      <c r="B109" s="143">
        <v>9785604419885</v>
      </c>
      <c r="C109" s="136"/>
      <c r="D109" s="66" t="s">
        <v>275</v>
      </c>
      <c r="E109" s="137" t="s">
        <v>276</v>
      </c>
      <c r="F109" s="111">
        <v>340</v>
      </c>
      <c r="G109" s="117">
        <f t="shared" ref="G109:G111" si="75">F109*65%</f>
        <v>221</v>
      </c>
      <c r="H109" s="36">
        <f t="shared" ref="H109:H111" si="76">F109*60%</f>
        <v>204</v>
      </c>
      <c r="I109" s="37">
        <f t="shared" ref="I109:I111" si="77">F109*55%</f>
        <v>187.00000000000003</v>
      </c>
      <c r="J109" s="51"/>
      <c r="K109" s="39">
        <f t="shared" ref="K109:K111" si="78">J109*F109</f>
        <v>0</v>
      </c>
      <c r="L109" s="40">
        <f t="shared" ref="L109:L111" si="79">K109*(1-$P$4)</f>
        <v>0</v>
      </c>
      <c r="M109" s="57"/>
      <c r="N109" s="57"/>
      <c r="O109" s="57"/>
      <c r="P109" s="57"/>
      <c r="Q109" s="57"/>
      <c r="R109" s="57"/>
      <c r="S109" s="57"/>
      <c r="T109" s="16"/>
      <c r="U109" s="17"/>
      <c r="V109" s="17"/>
      <c r="W109" s="17"/>
    </row>
    <row r="110" spans="1:23" ht="108.75" customHeight="1" x14ac:dyDescent="0.3">
      <c r="A110" s="48" t="s">
        <v>277</v>
      </c>
      <c r="B110" s="144">
        <v>9785604419892</v>
      </c>
      <c r="C110" s="136"/>
      <c r="D110" s="49" t="s">
        <v>278</v>
      </c>
      <c r="E110" s="137" t="s">
        <v>279</v>
      </c>
      <c r="F110" s="111">
        <v>340</v>
      </c>
      <c r="G110" s="117">
        <f t="shared" si="75"/>
        <v>221</v>
      </c>
      <c r="H110" s="36">
        <f t="shared" si="76"/>
        <v>204</v>
      </c>
      <c r="I110" s="37">
        <f t="shared" si="77"/>
        <v>187.00000000000003</v>
      </c>
      <c r="J110" s="51"/>
      <c r="K110" s="39">
        <f t="shared" si="78"/>
        <v>0</v>
      </c>
      <c r="L110" s="40">
        <f t="shared" si="79"/>
        <v>0</v>
      </c>
      <c r="M110" s="57"/>
      <c r="N110" s="57"/>
      <c r="O110" s="57"/>
      <c r="P110" s="57"/>
      <c r="Q110" s="57"/>
      <c r="R110" s="57"/>
      <c r="S110" s="57"/>
      <c r="T110" s="16"/>
      <c r="U110" s="17"/>
      <c r="V110" s="17"/>
      <c r="W110" s="17"/>
    </row>
    <row r="111" spans="1:23" ht="108.75" customHeight="1" x14ac:dyDescent="0.3">
      <c r="A111" s="48" t="s">
        <v>280</v>
      </c>
      <c r="B111" s="145">
        <v>9785604542804</v>
      </c>
      <c r="C111" s="146"/>
      <c r="D111" s="138" t="s">
        <v>281</v>
      </c>
      <c r="E111" s="137" t="s">
        <v>282</v>
      </c>
      <c r="F111" s="111">
        <v>340</v>
      </c>
      <c r="G111" s="117">
        <f t="shared" si="75"/>
        <v>221</v>
      </c>
      <c r="H111" s="36">
        <f t="shared" si="76"/>
        <v>204</v>
      </c>
      <c r="I111" s="37">
        <f t="shared" si="77"/>
        <v>187.00000000000003</v>
      </c>
      <c r="J111" s="51"/>
      <c r="K111" s="39">
        <f t="shared" si="78"/>
        <v>0</v>
      </c>
      <c r="L111" s="40">
        <f t="shared" si="79"/>
        <v>0</v>
      </c>
      <c r="M111" s="57"/>
      <c r="N111" s="57"/>
      <c r="O111" s="57"/>
      <c r="P111" s="57"/>
      <c r="Q111" s="57"/>
      <c r="R111" s="57"/>
      <c r="S111" s="57"/>
      <c r="T111" s="16"/>
      <c r="U111" s="17"/>
      <c r="V111" s="17"/>
      <c r="W111" s="17"/>
    </row>
    <row r="112" spans="1:23" ht="21.75" customHeight="1" x14ac:dyDescent="0.3">
      <c r="A112" s="194" t="s">
        <v>283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90"/>
      <c r="M112" s="63"/>
      <c r="N112" s="63"/>
      <c r="O112" s="57"/>
      <c r="P112" s="57"/>
      <c r="Q112" s="57"/>
      <c r="R112" s="57"/>
      <c r="S112" s="57"/>
      <c r="T112" s="57"/>
      <c r="U112" s="17"/>
      <c r="V112" s="17"/>
      <c r="W112" s="17"/>
    </row>
    <row r="113" spans="1:23" ht="108.75" customHeight="1" x14ac:dyDescent="0.3">
      <c r="A113" s="141" t="s">
        <v>284</v>
      </c>
      <c r="B113" s="134">
        <v>9785604419861</v>
      </c>
      <c r="C113" s="61"/>
      <c r="D113" s="32" t="s">
        <v>285</v>
      </c>
      <c r="E113" s="132" t="s">
        <v>286</v>
      </c>
      <c r="F113" s="111">
        <v>340</v>
      </c>
      <c r="G113" s="117">
        <f t="shared" ref="G113:G114" si="80">F113*65%</f>
        <v>221</v>
      </c>
      <c r="H113" s="36">
        <f t="shared" ref="H113:H114" si="81">F113*60%</f>
        <v>204</v>
      </c>
      <c r="I113" s="37">
        <f t="shared" ref="I113:I114" si="82">F113*55%</f>
        <v>187.00000000000003</v>
      </c>
      <c r="J113" s="38"/>
      <c r="K113" s="39">
        <f t="shared" ref="K113:K114" si="83">J113*F113</f>
        <v>0</v>
      </c>
      <c r="L113" s="40">
        <f t="shared" ref="L113:L114" si="84">K113*(1-$P$4)</f>
        <v>0</v>
      </c>
      <c r="M113" s="57"/>
      <c r="N113" s="57"/>
      <c r="O113" s="57"/>
      <c r="P113" s="57"/>
      <c r="Q113" s="57"/>
      <c r="R113" s="57"/>
      <c r="S113" s="57"/>
      <c r="T113" s="16"/>
      <c r="U113" s="17"/>
      <c r="V113" s="17"/>
      <c r="W113" s="17"/>
    </row>
    <row r="114" spans="1:23" ht="108.75" customHeight="1" x14ac:dyDescent="0.3">
      <c r="A114" s="141" t="s">
        <v>287</v>
      </c>
      <c r="B114" s="135">
        <v>9785604419878</v>
      </c>
      <c r="C114" s="61"/>
      <c r="D114" s="62" t="s">
        <v>288</v>
      </c>
      <c r="E114" s="132" t="s">
        <v>289</v>
      </c>
      <c r="F114" s="111">
        <v>340</v>
      </c>
      <c r="G114" s="117">
        <f t="shared" si="80"/>
        <v>221</v>
      </c>
      <c r="H114" s="36">
        <f t="shared" si="81"/>
        <v>204</v>
      </c>
      <c r="I114" s="37">
        <f t="shared" si="82"/>
        <v>187.00000000000003</v>
      </c>
      <c r="J114" s="38"/>
      <c r="K114" s="39">
        <f t="shared" si="83"/>
        <v>0</v>
      </c>
      <c r="L114" s="40">
        <f t="shared" si="84"/>
        <v>0</v>
      </c>
      <c r="M114" s="57"/>
      <c r="N114" s="57"/>
      <c r="O114" s="57"/>
      <c r="P114" s="57"/>
      <c r="Q114" s="57"/>
      <c r="R114" s="57"/>
      <c r="S114" s="57"/>
      <c r="T114" s="16"/>
      <c r="U114" s="17"/>
      <c r="V114" s="17"/>
      <c r="W114" s="17"/>
    </row>
    <row r="115" spans="1:23" ht="21" customHeight="1" x14ac:dyDescent="0.3">
      <c r="A115" s="194" t="s">
        <v>290</v>
      </c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90"/>
      <c r="M115" s="63"/>
      <c r="N115" s="63"/>
      <c r="O115" s="57"/>
      <c r="P115" s="57"/>
      <c r="Q115" s="57"/>
      <c r="R115" s="57"/>
      <c r="S115" s="57"/>
      <c r="T115" s="57"/>
      <c r="U115" s="17"/>
      <c r="V115" s="17"/>
      <c r="W115" s="17"/>
    </row>
    <row r="116" spans="1:23" ht="111" customHeight="1" x14ac:dyDescent="0.3">
      <c r="A116" s="147" t="s">
        <v>291</v>
      </c>
      <c r="B116" s="134">
        <v>9785604542811</v>
      </c>
      <c r="C116" s="61"/>
      <c r="D116" s="32" t="s">
        <v>292</v>
      </c>
      <c r="E116" s="132" t="s">
        <v>293</v>
      </c>
      <c r="F116" s="111">
        <v>340</v>
      </c>
      <c r="G116" s="117">
        <f t="shared" ref="G116:G118" si="85">F116*65%</f>
        <v>221</v>
      </c>
      <c r="H116" s="36">
        <f t="shared" ref="H116:H118" si="86">F116*60%</f>
        <v>204</v>
      </c>
      <c r="I116" s="37">
        <f t="shared" ref="I116:I118" si="87">F116*55%</f>
        <v>187.00000000000003</v>
      </c>
      <c r="J116" s="38"/>
      <c r="K116" s="39">
        <f t="shared" ref="K116:K118" si="88">J116*F116</f>
        <v>0</v>
      </c>
      <c r="L116" s="40">
        <f t="shared" ref="L116:L118" si="89">K116*(1-$P$4)</f>
        <v>0</v>
      </c>
      <c r="M116" s="57"/>
      <c r="N116" s="57"/>
      <c r="O116" s="57"/>
      <c r="P116" s="57"/>
      <c r="Q116" s="57"/>
      <c r="R116" s="57"/>
      <c r="S116" s="57"/>
      <c r="T116" s="16"/>
      <c r="U116" s="17"/>
      <c r="V116" s="17"/>
      <c r="W116" s="17"/>
    </row>
    <row r="117" spans="1:23" ht="108.75" customHeight="1" x14ac:dyDescent="0.3">
      <c r="A117" s="147" t="s">
        <v>294</v>
      </c>
      <c r="B117" s="64">
        <v>9785604542828</v>
      </c>
      <c r="C117" s="61"/>
      <c r="D117" s="46" t="s">
        <v>295</v>
      </c>
      <c r="E117" s="132" t="s">
        <v>296</v>
      </c>
      <c r="F117" s="111">
        <v>340</v>
      </c>
      <c r="G117" s="117">
        <f t="shared" si="85"/>
        <v>221</v>
      </c>
      <c r="H117" s="36">
        <f t="shared" si="86"/>
        <v>204</v>
      </c>
      <c r="I117" s="37">
        <f t="shared" si="87"/>
        <v>187.00000000000003</v>
      </c>
      <c r="J117" s="38"/>
      <c r="K117" s="39">
        <f t="shared" si="88"/>
        <v>0</v>
      </c>
      <c r="L117" s="40">
        <f t="shared" si="89"/>
        <v>0</v>
      </c>
      <c r="M117" s="57"/>
      <c r="N117" s="57"/>
      <c r="O117" s="57"/>
      <c r="P117" s="57"/>
      <c r="Q117" s="57"/>
      <c r="R117" s="57"/>
      <c r="S117" s="57"/>
      <c r="T117" s="16"/>
      <c r="U117" s="17"/>
      <c r="V117" s="17"/>
      <c r="W117" s="17"/>
    </row>
    <row r="118" spans="1:23" ht="110.25" customHeight="1" x14ac:dyDescent="0.3">
      <c r="A118" s="147" t="s">
        <v>297</v>
      </c>
      <c r="B118" s="135">
        <v>9785604542835</v>
      </c>
      <c r="C118" s="61"/>
      <c r="D118" s="62" t="s">
        <v>298</v>
      </c>
      <c r="E118" s="132" t="s">
        <v>299</v>
      </c>
      <c r="F118" s="111">
        <v>340</v>
      </c>
      <c r="G118" s="117">
        <f t="shared" si="85"/>
        <v>221</v>
      </c>
      <c r="H118" s="36">
        <f t="shared" si="86"/>
        <v>204</v>
      </c>
      <c r="I118" s="37">
        <f t="shared" si="87"/>
        <v>187.00000000000003</v>
      </c>
      <c r="J118" s="38"/>
      <c r="K118" s="39">
        <f t="shared" si="88"/>
        <v>0</v>
      </c>
      <c r="L118" s="40">
        <f t="shared" si="89"/>
        <v>0</v>
      </c>
      <c r="M118" s="57"/>
      <c r="N118" s="57"/>
      <c r="O118" s="57"/>
      <c r="P118" s="57"/>
      <c r="Q118" s="57"/>
      <c r="R118" s="57"/>
      <c r="S118" s="57"/>
      <c r="T118" s="16"/>
      <c r="U118" s="17"/>
      <c r="V118" s="17"/>
      <c r="W118" s="17"/>
    </row>
    <row r="119" spans="1:23" ht="18.75" customHeight="1" x14ac:dyDescent="0.3">
      <c r="A119" s="194" t="s">
        <v>300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90"/>
      <c r="M119" s="63"/>
      <c r="N119" s="63"/>
      <c r="O119" s="57"/>
      <c r="P119" s="57"/>
      <c r="Q119" s="57"/>
      <c r="R119" s="57"/>
      <c r="S119" s="57"/>
      <c r="T119" s="57"/>
      <c r="U119" s="17"/>
      <c r="V119" s="17"/>
      <c r="W119" s="17"/>
    </row>
    <row r="120" spans="1:23" ht="112.5" customHeight="1" x14ac:dyDescent="0.3">
      <c r="A120" s="148" t="s">
        <v>301</v>
      </c>
      <c r="B120" s="214">
        <v>9785604542842</v>
      </c>
      <c r="C120" s="94"/>
      <c r="D120" s="21" t="s">
        <v>302</v>
      </c>
      <c r="E120" s="130" t="s">
        <v>303</v>
      </c>
      <c r="F120" s="119">
        <v>340</v>
      </c>
      <c r="G120" s="25">
        <f t="shared" ref="G120:G122" si="90">F120*65%</f>
        <v>221</v>
      </c>
      <c r="H120" s="25">
        <f t="shared" ref="H120:H122" si="91">F120*60%</f>
        <v>204</v>
      </c>
      <c r="I120" s="25">
        <f t="shared" ref="I120:I122" si="92">F120*55%</f>
        <v>187.00000000000003</v>
      </c>
      <c r="J120" s="26"/>
      <c r="K120" s="27">
        <f t="shared" ref="K120:K122" si="93">J120*F120</f>
        <v>0</v>
      </c>
      <c r="L120" s="27">
        <f t="shared" ref="L120:L122" si="94">K120*(1-$P$4)</f>
        <v>0</v>
      </c>
      <c r="M120" s="57"/>
      <c r="N120" s="57"/>
      <c r="O120" s="57"/>
      <c r="P120" s="57"/>
      <c r="Q120" s="57"/>
      <c r="R120" s="57"/>
      <c r="S120" s="57"/>
      <c r="T120" s="16"/>
      <c r="U120" s="17"/>
      <c r="V120" s="17"/>
      <c r="W120" s="17"/>
    </row>
    <row r="121" spans="1:23" ht="111" customHeight="1" x14ac:dyDescent="0.3">
      <c r="A121" s="148" t="s">
        <v>304</v>
      </c>
      <c r="B121" s="214">
        <v>9785604542859</v>
      </c>
      <c r="C121" s="94"/>
      <c r="D121" s="52" t="s">
        <v>305</v>
      </c>
      <c r="E121" s="130" t="s">
        <v>306</v>
      </c>
      <c r="F121" s="119">
        <v>340</v>
      </c>
      <c r="G121" s="25">
        <f t="shared" si="90"/>
        <v>221</v>
      </c>
      <c r="H121" s="25">
        <f t="shared" si="91"/>
        <v>204</v>
      </c>
      <c r="I121" s="25">
        <f t="shared" si="92"/>
        <v>187.00000000000003</v>
      </c>
      <c r="J121" s="26"/>
      <c r="K121" s="27">
        <f t="shared" si="93"/>
        <v>0</v>
      </c>
      <c r="L121" s="27">
        <f t="shared" si="94"/>
        <v>0</v>
      </c>
      <c r="M121" s="57"/>
      <c r="N121" s="57"/>
      <c r="O121" s="57"/>
      <c r="P121" s="57"/>
      <c r="Q121" s="57"/>
      <c r="R121" s="57"/>
      <c r="S121" s="57"/>
      <c r="T121" s="16"/>
      <c r="U121" s="17"/>
      <c r="V121" s="17"/>
      <c r="W121" s="17"/>
    </row>
    <row r="122" spans="1:23" ht="111.75" customHeight="1" x14ac:dyDescent="0.3">
      <c r="A122" s="147" t="s">
        <v>307</v>
      </c>
      <c r="B122" s="215">
        <v>9785604542866</v>
      </c>
      <c r="C122" s="97"/>
      <c r="D122" s="62" t="s">
        <v>308</v>
      </c>
      <c r="E122" s="132" t="s">
        <v>309</v>
      </c>
      <c r="F122" s="111">
        <v>340</v>
      </c>
      <c r="G122" s="117">
        <f t="shared" si="90"/>
        <v>221</v>
      </c>
      <c r="H122" s="36">
        <f t="shared" si="91"/>
        <v>204</v>
      </c>
      <c r="I122" s="37">
        <f t="shared" si="92"/>
        <v>187.00000000000003</v>
      </c>
      <c r="J122" s="38"/>
      <c r="K122" s="39">
        <f t="shared" si="93"/>
        <v>0</v>
      </c>
      <c r="L122" s="40">
        <f t="shared" si="94"/>
        <v>0</v>
      </c>
      <c r="M122" s="57"/>
      <c r="N122" s="57"/>
      <c r="O122" s="57"/>
      <c r="P122" s="57"/>
      <c r="Q122" s="57"/>
      <c r="R122" s="57"/>
      <c r="S122" s="57"/>
      <c r="T122" s="16"/>
      <c r="U122" s="17"/>
      <c r="V122" s="17"/>
      <c r="W122" s="17"/>
    </row>
    <row r="123" spans="1:23" ht="23.25" customHeight="1" x14ac:dyDescent="0.3">
      <c r="A123" s="194" t="s">
        <v>310</v>
      </c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90"/>
      <c r="M123" s="57"/>
      <c r="N123" s="57"/>
      <c r="O123" s="57"/>
      <c r="P123" s="57"/>
      <c r="Q123" s="57"/>
      <c r="R123" s="57"/>
      <c r="S123" s="57"/>
      <c r="T123" s="16"/>
      <c r="U123" s="17"/>
      <c r="V123" s="17"/>
      <c r="W123" s="17"/>
    </row>
    <row r="124" spans="1:23" ht="117" customHeight="1" x14ac:dyDescent="0.3">
      <c r="A124" s="147" t="s">
        <v>311</v>
      </c>
      <c r="B124" s="215">
        <v>4673726886218</v>
      </c>
      <c r="C124" s="149"/>
      <c r="D124" s="62" t="s">
        <v>312</v>
      </c>
      <c r="E124" s="132" t="s">
        <v>313</v>
      </c>
      <c r="F124" s="111">
        <v>490</v>
      </c>
      <c r="G124" s="117">
        <f t="shared" ref="G124:G127" si="95">F124*65%</f>
        <v>318.5</v>
      </c>
      <c r="H124" s="36">
        <f t="shared" ref="H124:H127" si="96">F124*60%</f>
        <v>294</v>
      </c>
      <c r="I124" s="37">
        <f t="shared" ref="I124:I127" si="97">F124*55%</f>
        <v>269.5</v>
      </c>
      <c r="J124" s="38"/>
      <c r="K124" s="39">
        <f t="shared" ref="K124:K127" si="98">J124*F124</f>
        <v>0</v>
      </c>
      <c r="L124" s="40">
        <f t="shared" ref="L124:L127" si="99">K124*(1-$P$4)</f>
        <v>0</v>
      </c>
      <c r="M124" s="82"/>
      <c r="N124" s="82"/>
      <c r="O124" s="82"/>
      <c r="P124" s="82"/>
      <c r="Q124" s="82"/>
      <c r="R124" s="82"/>
      <c r="S124" s="82"/>
      <c r="T124" s="83"/>
      <c r="U124" s="150"/>
      <c r="V124" s="150"/>
      <c r="W124" s="150"/>
    </row>
    <row r="125" spans="1:23" ht="118.5" customHeight="1" x14ac:dyDescent="0.3">
      <c r="A125" s="147" t="s">
        <v>314</v>
      </c>
      <c r="B125" s="215">
        <v>4673726886232</v>
      </c>
      <c r="C125" s="149"/>
      <c r="D125" s="62" t="s">
        <v>315</v>
      </c>
      <c r="E125" s="132" t="s">
        <v>316</v>
      </c>
      <c r="F125" s="111">
        <v>490</v>
      </c>
      <c r="G125" s="117">
        <f t="shared" si="95"/>
        <v>318.5</v>
      </c>
      <c r="H125" s="36">
        <f t="shared" si="96"/>
        <v>294</v>
      </c>
      <c r="I125" s="37">
        <f t="shared" si="97"/>
        <v>269.5</v>
      </c>
      <c r="J125" s="38"/>
      <c r="K125" s="39">
        <f t="shared" si="98"/>
        <v>0</v>
      </c>
      <c r="L125" s="40">
        <f t="shared" si="99"/>
        <v>0</v>
      </c>
      <c r="M125" s="82"/>
      <c r="N125" s="82"/>
      <c r="O125" s="82"/>
      <c r="P125" s="82"/>
      <c r="Q125" s="82"/>
      <c r="R125" s="82"/>
      <c r="S125" s="82"/>
      <c r="T125" s="83"/>
      <c r="U125" s="150"/>
      <c r="V125" s="150"/>
      <c r="W125" s="150"/>
    </row>
    <row r="126" spans="1:23" ht="115.5" customHeight="1" x14ac:dyDescent="0.3">
      <c r="A126" s="147" t="s">
        <v>317</v>
      </c>
      <c r="B126" s="215">
        <v>4673726886225</v>
      </c>
      <c r="C126" s="149"/>
      <c r="D126" s="62" t="s">
        <v>318</v>
      </c>
      <c r="E126" s="132" t="s">
        <v>319</v>
      </c>
      <c r="F126" s="111">
        <v>490</v>
      </c>
      <c r="G126" s="117">
        <f t="shared" si="95"/>
        <v>318.5</v>
      </c>
      <c r="H126" s="36">
        <f t="shared" si="96"/>
        <v>294</v>
      </c>
      <c r="I126" s="37">
        <f t="shared" si="97"/>
        <v>269.5</v>
      </c>
      <c r="J126" s="38"/>
      <c r="K126" s="39">
        <f t="shared" si="98"/>
        <v>0</v>
      </c>
      <c r="L126" s="40">
        <f t="shared" si="99"/>
        <v>0</v>
      </c>
      <c r="M126" s="82"/>
      <c r="N126" s="82"/>
      <c r="O126" s="82"/>
      <c r="P126" s="82"/>
      <c r="Q126" s="82"/>
      <c r="R126" s="82"/>
      <c r="S126" s="82"/>
      <c r="T126" s="83"/>
      <c r="U126" s="150"/>
      <c r="V126" s="150"/>
      <c r="W126" s="150"/>
    </row>
    <row r="127" spans="1:23" ht="115.5" customHeight="1" x14ac:dyDescent="0.3">
      <c r="A127" s="147" t="s">
        <v>320</v>
      </c>
      <c r="B127" s="215">
        <v>4673726886249</v>
      </c>
      <c r="C127" s="149"/>
      <c r="D127" s="62" t="s">
        <v>321</v>
      </c>
      <c r="E127" s="132" t="s">
        <v>322</v>
      </c>
      <c r="F127" s="111">
        <v>490</v>
      </c>
      <c r="G127" s="117">
        <f t="shared" si="95"/>
        <v>318.5</v>
      </c>
      <c r="H127" s="36">
        <f t="shared" si="96"/>
        <v>294</v>
      </c>
      <c r="I127" s="37">
        <f t="shared" si="97"/>
        <v>269.5</v>
      </c>
      <c r="J127" s="38"/>
      <c r="K127" s="39">
        <f t="shared" si="98"/>
        <v>0</v>
      </c>
      <c r="L127" s="40">
        <f t="shared" si="99"/>
        <v>0</v>
      </c>
      <c r="M127" s="82"/>
      <c r="N127" s="82"/>
      <c r="O127" s="82"/>
      <c r="P127" s="82"/>
      <c r="Q127" s="82"/>
      <c r="R127" s="82"/>
      <c r="S127" s="82"/>
      <c r="T127" s="83"/>
      <c r="U127" s="150"/>
      <c r="V127" s="150"/>
      <c r="W127" s="150"/>
    </row>
    <row r="128" spans="1:23" ht="23.25" customHeight="1" x14ac:dyDescent="0.3">
      <c r="A128" s="194" t="s">
        <v>323</v>
      </c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90"/>
      <c r="M128" s="57"/>
      <c r="N128" s="57"/>
      <c r="O128" s="57"/>
      <c r="P128" s="57"/>
      <c r="Q128" s="57"/>
      <c r="R128" s="57"/>
      <c r="S128" s="57"/>
      <c r="T128" s="16"/>
      <c r="U128" s="17"/>
      <c r="V128" s="17"/>
      <c r="W128" s="17"/>
    </row>
    <row r="129" spans="1:23" ht="111.75" customHeight="1" x14ac:dyDescent="0.3">
      <c r="A129" s="151" t="s">
        <v>324</v>
      </c>
      <c r="B129" s="216">
        <v>4673726886119</v>
      </c>
      <c r="C129" s="152"/>
      <c r="D129" s="21" t="s">
        <v>325</v>
      </c>
      <c r="E129" s="130" t="s">
        <v>326</v>
      </c>
      <c r="F129" s="119">
        <v>1240</v>
      </c>
      <c r="G129" s="25">
        <f t="shared" ref="G129:G139" si="100">F129*65%</f>
        <v>806</v>
      </c>
      <c r="H129" s="25">
        <f t="shared" ref="H129:H139" si="101">F129*60%</f>
        <v>744</v>
      </c>
      <c r="I129" s="25">
        <f t="shared" ref="I129:I139" si="102">F129*55%</f>
        <v>682</v>
      </c>
      <c r="J129" s="26"/>
      <c r="K129" s="27">
        <f t="shared" ref="K129:K139" si="103">J129*F129</f>
        <v>0</v>
      </c>
      <c r="L129" s="27">
        <f t="shared" ref="L129:L139" si="104">K129*(1-$P$4)</f>
        <v>0</v>
      </c>
      <c r="M129" s="57"/>
      <c r="N129" s="57"/>
      <c r="O129" s="57"/>
      <c r="P129" s="57"/>
      <c r="Q129" s="57"/>
      <c r="R129" s="57"/>
      <c r="S129" s="57"/>
      <c r="T129" s="16"/>
      <c r="U129" s="17"/>
      <c r="V129" s="17"/>
      <c r="W129" s="17"/>
    </row>
    <row r="130" spans="1:23" ht="111.75" customHeight="1" x14ac:dyDescent="0.3">
      <c r="A130" s="153" t="s">
        <v>327</v>
      </c>
      <c r="B130" s="217" t="s">
        <v>328</v>
      </c>
      <c r="C130" s="154"/>
      <c r="D130" s="46" t="s">
        <v>329</v>
      </c>
      <c r="E130" s="132" t="s">
        <v>330</v>
      </c>
      <c r="F130" s="111">
        <v>940</v>
      </c>
      <c r="G130" s="117">
        <f t="shared" si="100"/>
        <v>611</v>
      </c>
      <c r="H130" s="36">
        <f t="shared" si="101"/>
        <v>564</v>
      </c>
      <c r="I130" s="37">
        <f t="shared" si="102"/>
        <v>517</v>
      </c>
      <c r="J130" s="38"/>
      <c r="K130" s="39">
        <f t="shared" si="103"/>
        <v>0</v>
      </c>
      <c r="L130" s="40">
        <f t="shared" si="104"/>
        <v>0</v>
      </c>
      <c r="M130" s="57"/>
      <c r="N130" s="57"/>
      <c r="O130" s="57"/>
      <c r="P130" s="57"/>
      <c r="Q130" s="57"/>
      <c r="R130" s="57"/>
      <c r="S130" s="57"/>
      <c r="T130" s="16"/>
      <c r="U130" s="17"/>
      <c r="V130" s="17"/>
      <c r="W130" s="17"/>
    </row>
    <row r="131" spans="1:23" ht="123" customHeight="1" x14ac:dyDescent="0.3">
      <c r="A131" s="155" t="s">
        <v>331</v>
      </c>
      <c r="B131" s="218">
        <v>4603766510415</v>
      </c>
      <c r="C131" s="156"/>
      <c r="D131" s="52" t="s">
        <v>332</v>
      </c>
      <c r="E131" s="130" t="s">
        <v>333</v>
      </c>
      <c r="F131" s="119">
        <v>1640</v>
      </c>
      <c r="G131" s="25">
        <f t="shared" si="100"/>
        <v>1066</v>
      </c>
      <c r="H131" s="25">
        <f t="shared" si="101"/>
        <v>984</v>
      </c>
      <c r="I131" s="25">
        <f t="shared" si="102"/>
        <v>902.00000000000011</v>
      </c>
      <c r="J131" s="26"/>
      <c r="K131" s="27">
        <f t="shared" si="103"/>
        <v>0</v>
      </c>
      <c r="L131" s="27">
        <f t="shared" si="104"/>
        <v>0</v>
      </c>
      <c r="M131" s="57"/>
      <c r="N131" s="57"/>
      <c r="O131" s="57"/>
      <c r="P131" s="57"/>
      <c r="Q131" s="57"/>
      <c r="R131" s="57"/>
      <c r="S131" s="57"/>
      <c r="T131" s="16"/>
      <c r="U131" s="17"/>
      <c r="V131" s="17"/>
      <c r="W131" s="17"/>
    </row>
    <row r="132" spans="1:23" ht="138.75" customHeight="1" x14ac:dyDescent="0.3">
      <c r="A132" s="155" t="s">
        <v>334</v>
      </c>
      <c r="B132" s="219">
        <v>4673726886089</v>
      </c>
      <c r="C132" s="157"/>
      <c r="D132" s="52" t="s">
        <v>335</v>
      </c>
      <c r="E132" s="130" t="s">
        <v>336</v>
      </c>
      <c r="F132" s="119">
        <v>940</v>
      </c>
      <c r="G132" s="25">
        <f t="shared" si="100"/>
        <v>611</v>
      </c>
      <c r="H132" s="25">
        <f t="shared" si="101"/>
        <v>564</v>
      </c>
      <c r="I132" s="25">
        <f t="shared" si="102"/>
        <v>517</v>
      </c>
      <c r="J132" s="26"/>
      <c r="K132" s="27">
        <f t="shared" si="103"/>
        <v>0</v>
      </c>
      <c r="L132" s="27">
        <f t="shared" si="104"/>
        <v>0</v>
      </c>
      <c r="M132" s="57"/>
      <c r="N132" s="57"/>
      <c r="O132" s="57"/>
      <c r="P132" s="57"/>
      <c r="Q132" s="57"/>
      <c r="R132" s="57"/>
      <c r="S132" s="57"/>
      <c r="T132" s="16"/>
      <c r="U132" s="17"/>
      <c r="V132" s="17"/>
      <c r="W132" s="17"/>
    </row>
    <row r="133" spans="1:23" ht="111.75" customHeight="1" x14ac:dyDescent="0.3">
      <c r="A133" s="158" t="s">
        <v>337</v>
      </c>
      <c r="B133" s="220">
        <v>4673726886157</v>
      </c>
      <c r="C133" s="99"/>
      <c r="D133" s="46" t="s">
        <v>338</v>
      </c>
      <c r="E133" s="1" t="s">
        <v>339</v>
      </c>
      <c r="F133" s="159">
        <v>940</v>
      </c>
      <c r="G133" s="123">
        <f t="shared" si="100"/>
        <v>611</v>
      </c>
      <c r="H133" s="124">
        <f t="shared" si="101"/>
        <v>564</v>
      </c>
      <c r="I133" s="125">
        <f t="shared" si="102"/>
        <v>517</v>
      </c>
      <c r="J133" s="160"/>
      <c r="K133" s="127">
        <f t="shared" si="103"/>
        <v>0</v>
      </c>
      <c r="L133" s="128">
        <f t="shared" si="104"/>
        <v>0</v>
      </c>
      <c r="M133" s="57"/>
      <c r="N133" s="57"/>
      <c r="O133" s="57"/>
      <c r="P133" s="57"/>
      <c r="Q133" s="57"/>
      <c r="R133" s="57"/>
      <c r="S133" s="57"/>
      <c r="T133" s="16"/>
      <c r="U133" s="17"/>
      <c r="V133" s="17"/>
      <c r="W133" s="17"/>
    </row>
    <row r="134" spans="1:23" ht="111.75" customHeight="1" x14ac:dyDescent="0.3">
      <c r="A134" s="161" t="s">
        <v>340</v>
      </c>
      <c r="B134" s="220">
        <v>4673726886447</v>
      </c>
      <c r="C134" s="99"/>
      <c r="D134" s="46" t="s">
        <v>341</v>
      </c>
      <c r="E134" s="85" t="s">
        <v>342</v>
      </c>
      <c r="F134" s="111">
        <v>1990</v>
      </c>
      <c r="G134" s="117">
        <f t="shared" si="100"/>
        <v>1293.5</v>
      </c>
      <c r="H134" s="36">
        <f t="shared" si="101"/>
        <v>1194</v>
      </c>
      <c r="I134" s="37">
        <f t="shared" si="102"/>
        <v>1094.5</v>
      </c>
      <c r="J134" s="38"/>
      <c r="K134" s="39">
        <f t="shared" si="103"/>
        <v>0</v>
      </c>
      <c r="L134" s="40">
        <f t="shared" si="104"/>
        <v>0</v>
      </c>
      <c r="M134" s="57"/>
      <c r="N134" s="57"/>
      <c r="O134" s="57"/>
      <c r="P134" s="57"/>
      <c r="Q134" s="57"/>
      <c r="R134" s="57"/>
      <c r="S134" s="57"/>
      <c r="T134" s="16"/>
      <c r="U134" s="17"/>
      <c r="V134" s="17"/>
      <c r="W134" s="17"/>
    </row>
    <row r="135" spans="1:23" ht="116.25" customHeight="1" x14ac:dyDescent="0.3">
      <c r="A135" s="161" t="s">
        <v>343</v>
      </c>
      <c r="B135" s="220">
        <v>4673726886584</v>
      </c>
      <c r="C135" s="99"/>
      <c r="D135" s="46" t="s">
        <v>344</v>
      </c>
      <c r="E135" s="162" t="s">
        <v>345</v>
      </c>
      <c r="F135" s="111">
        <v>1990</v>
      </c>
      <c r="G135" s="117">
        <f t="shared" si="100"/>
        <v>1293.5</v>
      </c>
      <c r="H135" s="36">
        <f t="shared" si="101"/>
        <v>1194</v>
      </c>
      <c r="I135" s="37">
        <f t="shared" si="102"/>
        <v>1094.5</v>
      </c>
      <c r="J135" s="38"/>
      <c r="K135" s="39">
        <f t="shared" si="103"/>
        <v>0</v>
      </c>
      <c r="L135" s="40">
        <f t="shared" si="104"/>
        <v>0</v>
      </c>
      <c r="M135" s="57"/>
      <c r="N135" s="57"/>
      <c r="O135" s="57"/>
      <c r="P135" s="57"/>
      <c r="Q135" s="57"/>
      <c r="R135" s="57"/>
      <c r="S135" s="57"/>
      <c r="T135" s="16"/>
      <c r="U135" s="17"/>
      <c r="V135" s="17"/>
      <c r="W135" s="17"/>
    </row>
    <row r="136" spans="1:23" ht="111.75" customHeight="1" x14ac:dyDescent="0.3">
      <c r="A136" s="161" t="s">
        <v>346</v>
      </c>
      <c r="B136" s="220">
        <v>4673726886638</v>
      </c>
      <c r="C136" s="99"/>
      <c r="D136" s="46" t="s">
        <v>347</v>
      </c>
      <c r="E136" s="162" t="s">
        <v>348</v>
      </c>
      <c r="F136" s="111">
        <v>1990</v>
      </c>
      <c r="G136" s="117">
        <f t="shared" si="100"/>
        <v>1293.5</v>
      </c>
      <c r="H136" s="36">
        <f t="shared" si="101"/>
        <v>1194</v>
      </c>
      <c r="I136" s="37">
        <f t="shared" si="102"/>
        <v>1094.5</v>
      </c>
      <c r="J136" s="38"/>
      <c r="K136" s="39">
        <f t="shared" si="103"/>
        <v>0</v>
      </c>
      <c r="L136" s="40">
        <f t="shared" si="104"/>
        <v>0</v>
      </c>
      <c r="M136" s="57"/>
      <c r="N136" s="57"/>
      <c r="O136" s="57"/>
      <c r="P136" s="57"/>
      <c r="Q136" s="57"/>
      <c r="R136" s="57"/>
      <c r="S136" s="57"/>
      <c r="T136" s="16"/>
      <c r="U136" s="17"/>
      <c r="V136" s="17"/>
      <c r="W136" s="17"/>
    </row>
    <row r="137" spans="1:23" ht="111.75" customHeight="1" x14ac:dyDescent="0.3">
      <c r="A137" s="161" t="s">
        <v>349</v>
      </c>
      <c r="B137" s="220">
        <v>4673726886386</v>
      </c>
      <c r="C137" s="99"/>
      <c r="D137" s="46" t="s">
        <v>350</v>
      </c>
      <c r="E137" s="85" t="s">
        <v>351</v>
      </c>
      <c r="F137" s="111">
        <v>1240</v>
      </c>
      <c r="G137" s="117">
        <f t="shared" si="100"/>
        <v>806</v>
      </c>
      <c r="H137" s="36">
        <f t="shared" si="101"/>
        <v>744</v>
      </c>
      <c r="I137" s="37">
        <f t="shared" si="102"/>
        <v>682</v>
      </c>
      <c r="J137" s="38"/>
      <c r="K137" s="39">
        <f t="shared" si="103"/>
        <v>0</v>
      </c>
      <c r="L137" s="40">
        <f t="shared" si="104"/>
        <v>0</v>
      </c>
      <c r="M137" s="57"/>
      <c r="N137" s="57"/>
      <c r="O137" s="57"/>
      <c r="P137" s="57"/>
      <c r="Q137" s="57"/>
      <c r="R137" s="57"/>
      <c r="S137" s="57"/>
      <c r="T137" s="16"/>
      <c r="U137" s="17"/>
      <c r="V137" s="17"/>
      <c r="W137" s="17"/>
    </row>
    <row r="138" spans="1:23" ht="111.75" customHeight="1" x14ac:dyDescent="0.3">
      <c r="A138" s="163" t="s">
        <v>352</v>
      </c>
      <c r="B138" s="218">
        <v>4673726886393</v>
      </c>
      <c r="C138" s="157"/>
      <c r="D138" s="52" t="s">
        <v>353</v>
      </c>
      <c r="E138" s="164" t="s">
        <v>354</v>
      </c>
      <c r="F138" s="119">
        <v>1240</v>
      </c>
      <c r="G138" s="25">
        <f t="shared" si="100"/>
        <v>806</v>
      </c>
      <c r="H138" s="25">
        <f t="shared" si="101"/>
        <v>744</v>
      </c>
      <c r="I138" s="25">
        <f t="shared" si="102"/>
        <v>682</v>
      </c>
      <c r="J138" s="26"/>
      <c r="K138" s="27">
        <f t="shared" si="103"/>
        <v>0</v>
      </c>
      <c r="L138" s="27">
        <f t="shared" si="104"/>
        <v>0</v>
      </c>
      <c r="M138" s="57"/>
      <c r="N138" s="57"/>
      <c r="O138" s="57"/>
      <c r="P138" s="57"/>
      <c r="Q138" s="57"/>
      <c r="R138" s="57"/>
      <c r="S138" s="57"/>
      <c r="T138" s="16"/>
      <c r="U138" s="17"/>
      <c r="V138" s="17"/>
      <c r="W138" s="17"/>
    </row>
    <row r="139" spans="1:23" ht="111.75" customHeight="1" x14ac:dyDescent="0.3">
      <c r="A139" s="161" t="s">
        <v>355</v>
      </c>
      <c r="B139" s="220">
        <v>4673726886409</v>
      </c>
      <c r="C139" s="99"/>
      <c r="D139" s="46" t="s">
        <v>356</v>
      </c>
      <c r="E139" s="85" t="s">
        <v>357</v>
      </c>
      <c r="F139" s="111">
        <v>1240</v>
      </c>
      <c r="G139" s="117">
        <f t="shared" si="100"/>
        <v>806</v>
      </c>
      <c r="H139" s="36">
        <f t="shared" si="101"/>
        <v>744</v>
      </c>
      <c r="I139" s="37">
        <f t="shared" si="102"/>
        <v>682</v>
      </c>
      <c r="J139" s="38"/>
      <c r="K139" s="39">
        <f t="shared" si="103"/>
        <v>0</v>
      </c>
      <c r="L139" s="40">
        <f t="shared" si="104"/>
        <v>0</v>
      </c>
      <c r="M139" s="57"/>
      <c r="N139" s="57"/>
      <c r="O139" s="57"/>
      <c r="P139" s="57"/>
      <c r="Q139" s="57"/>
      <c r="R139" s="57"/>
      <c r="S139" s="57"/>
      <c r="T139" s="16"/>
      <c r="U139" s="17"/>
      <c r="V139" s="17"/>
      <c r="W139" s="17"/>
    </row>
    <row r="140" spans="1:23" ht="21.75" customHeight="1" x14ac:dyDescent="0.3">
      <c r="A140" s="202" t="s">
        <v>358</v>
      </c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4"/>
      <c r="M140" s="57"/>
      <c r="N140" s="57"/>
      <c r="O140" s="57"/>
      <c r="P140" s="57"/>
      <c r="Q140" s="57"/>
      <c r="R140" s="57"/>
      <c r="S140" s="57"/>
      <c r="T140" s="16"/>
      <c r="U140" s="58"/>
      <c r="V140" s="58"/>
      <c r="W140" s="58"/>
    </row>
    <row r="141" spans="1:23" ht="107.25" customHeight="1" x14ac:dyDescent="0.3">
      <c r="A141" s="59" t="s">
        <v>359</v>
      </c>
      <c r="B141" s="165">
        <v>4603743660126</v>
      </c>
      <c r="C141" s="166"/>
      <c r="D141" s="32" t="s">
        <v>360</v>
      </c>
      <c r="E141" s="132" t="s">
        <v>361</v>
      </c>
      <c r="F141" s="111">
        <v>1190</v>
      </c>
      <c r="G141" s="117">
        <f t="shared" ref="G141:G142" si="105">F141*65%</f>
        <v>773.5</v>
      </c>
      <c r="H141" s="36">
        <f t="shared" ref="H141:H142" si="106">F141*60%</f>
        <v>714</v>
      </c>
      <c r="I141" s="37">
        <f t="shared" ref="I141:I142" si="107">F141*55%</f>
        <v>654.5</v>
      </c>
      <c r="J141" s="38"/>
      <c r="K141" s="39">
        <f t="shared" ref="K141:K142" si="108">J141*F141</f>
        <v>0</v>
      </c>
      <c r="L141" s="40">
        <f t="shared" ref="L141:L142" si="109">K141*(1-$P$4)</f>
        <v>0</v>
      </c>
      <c r="M141" s="57"/>
      <c r="N141" s="57"/>
      <c r="O141" s="57"/>
      <c r="P141" s="57"/>
      <c r="Q141" s="57"/>
      <c r="R141" s="57"/>
      <c r="S141" s="57"/>
      <c r="T141" s="16"/>
      <c r="U141" s="58"/>
      <c r="V141" s="58"/>
      <c r="W141" s="58"/>
    </row>
    <row r="142" spans="1:23" ht="107.25" customHeight="1" x14ac:dyDescent="0.3">
      <c r="A142" s="168" t="s">
        <v>362</v>
      </c>
      <c r="B142" s="30">
        <v>4603743660195</v>
      </c>
      <c r="C142" s="167"/>
      <c r="D142" s="46" t="s">
        <v>363</v>
      </c>
      <c r="E142" s="132" t="s">
        <v>364</v>
      </c>
      <c r="F142" s="111">
        <v>640</v>
      </c>
      <c r="G142" s="117">
        <f t="shared" si="105"/>
        <v>416</v>
      </c>
      <c r="H142" s="36">
        <f t="shared" si="106"/>
        <v>384</v>
      </c>
      <c r="I142" s="37">
        <f t="shared" si="107"/>
        <v>352</v>
      </c>
      <c r="J142" s="38"/>
      <c r="K142" s="39">
        <f t="shared" si="108"/>
        <v>0</v>
      </c>
      <c r="L142" s="40">
        <f t="shared" si="109"/>
        <v>0</v>
      </c>
      <c r="M142" s="57"/>
      <c r="N142" s="57"/>
      <c r="O142" s="57"/>
      <c r="P142" s="57"/>
      <c r="Q142" s="57"/>
      <c r="R142" s="57"/>
      <c r="S142" s="57"/>
      <c r="T142" s="16"/>
      <c r="U142" s="58"/>
      <c r="V142" s="58"/>
      <c r="W142" s="58"/>
    </row>
    <row r="143" spans="1:23" ht="15.75" customHeight="1" x14ac:dyDescent="0.3">
      <c r="A143" s="169"/>
      <c r="B143" s="221"/>
      <c r="C143" s="129"/>
      <c r="D143" s="129"/>
      <c r="E143" s="129"/>
      <c r="F143" s="170"/>
      <c r="G143" s="170"/>
      <c r="H143" s="170"/>
      <c r="I143" s="170"/>
      <c r="J143" s="171"/>
      <c r="K143" s="172"/>
      <c r="L143" s="172"/>
      <c r="M143" s="57"/>
      <c r="N143" s="57"/>
      <c r="O143" s="57"/>
      <c r="P143" s="57"/>
      <c r="Q143" s="57"/>
      <c r="R143" s="57"/>
      <c r="S143" s="57"/>
      <c r="T143" s="16"/>
      <c r="U143" s="58"/>
      <c r="V143" s="58"/>
      <c r="W143" s="58"/>
    </row>
    <row r="144" spans="1:23" ht="15.75" customHeight="1" x14ac:dyDescent="0.3">
      <c r="A144" s="169"/>
      <c r="B144" s="221"/>
      <c r="C144" s="129"/>
      <c r="D144" s="129"/>
      <c r="E144" s="129"/>
      <c r="F144" s="170"/>
      <c r="G144" s="170"/>
      <c r="H144" s="170"/>
      <c r="I144" s="170"/>
      <c r="J144" s="171"/>
      <c r="K144" s="172"/>
      <c r="L144" s="172"/>
      <c r="M144" s="57"/>
      <c r="N144" s="57"/>
      <c r="O144" s="57"/>
      <c r="P144" s="57"/>
      <c r="Q144" s="57"/>
      <c r="R144" s="57"/>
      <c r="S144" s="57"/>
      <c r="T144" s="16"/>
      <c r="U144" s="58"/>
      <c r="V144" s="58"/>
      <c r="W144" s="58"/>
    </row>
    <row r="145" spans="1:23" ht="15.75" customHeight="1" x14ac:dyDescent="0.3">
      <c r="A145" s="169"/>
      <c r="B145" s="221"/>
      <c r="C145" s="129"/>
      <c r="D145" s="129"/>
      <c r="E145" s="129"/>
      <c r="F145" s="170"/>
      <c r="G145" s="170"/>
      <c r="H145" s="170"/>
      <c r="I145" s="170"/>
      <c r="J145" s="171"/>
      <c r="K145" s="172"/>
      <c r="L145" s="172"/>
      <c r="M145" s="57"/>
      <c r="N145" s="57"/>
      <c r="O145" s="57"/>
      <c r="P145" s="57"/>
      <c r="Q145" s="57"/>
      <c r="R145" s="57"/>
      <c r="S145" s="57"/>
      <c r="T145" s="16"/>
      <c r="U145" s="58"/>
      <c r="V145" s="58"/>
      <c r="W145" s="58"/>
    </row>
    <row r="146" spans="1:23" ht="15.75" customHeight="1" x14ac:dyDescent="0.3">
      <c r="A146" s="169"/>
      <c r="B146" s="221"/>
      <c r="C146" s="129"/>
      <c r="D146" s="129"/>
      <c r="E146" s="129"/>
      <c r="F146" s="170"/>
      <c r="G146" s="170"/>
      <c r="H146" s="170"/>
      <c r="I146" s="170"/>
      <c r="J146" s="171"/>
      <c r="K146" s="172"/>
      <c r="L146" s="172"/>
      <c r="M146" s="57"/>
      <c r="N146" s="57"/>
      <c r="O146" s="57"/>
      <c r="P146" s="57"/>
      <c r="Q146" s="57"/>
      <c r="R146" s="57"/>
      <c r="S146" s="57"/>
      <c r="T146" s="16"/>
      <c r="U146" s="58"/>
      <c r="V146" s="58"/>
      <c r="W146" s="58"/>
    </row>
    <row r="147" spans="1:23" ht="15.75" customHeight="1" x14ac:dyDescent="0.3">
      <c r="A147" s="169"/>
      <c r="B147" s="221"/>
      <c r="C147" s="129"/>
      <c r="D147" s="129"/>
      <c r="E147" s="129"/>
      <c r="F147" s="170"/>
      <c r="G147" s="170"/>
      <c r="H147" s="170"/>
      <c r="I147" s="170"/>
      <c r="J147" s="171"/>
      <c r="K147" s="172"/>
      <c r="L147" s="172"/>
      <c r="M147" s="57"/>
      <c r="N147" s="57"/>
      <c r="O147" s="57"/>
      <c r="P147" s="57"/>
      <c r="Q147" s="57"/>
      <c r="R147" s="57"/>
      <c r="S147" s="57"/>
      <c r="T147" s="16"/>
      <c r="U147" s="58"/>
      <c r="V147" s="58"/>
      <c r="W147" s="58"/>
    </row>
    <row r="148" spans="1:23" ht="15.75" customHeight="1" x14ac:dyDescent="0.3">
      <c r="A148" s="169"/>
      <c r="B148" s="221"/>
      <c r="C148" s="129"/>
      <c r="D148" s="129"/>
      <c r="E148" s="129"/>
      <c r="F148" s="170"/>
      <c r="G148" s="170"/>
      <c r="H148" s="170"/>
      <c r="I148" s="170"/>
      <c r="J148" s="171"/>
      <c r="K148" s="172"/>
      <c r="L148" s="172"/>
      <c r="M148" s="57"/>
      <c r="N148" s="57"/>
      <c r="O148" s="57"/>
      <c r="P148" s="57"/>
      <c r="Q148" s="57"/>
      <c r="R148" s="57"/>
      <c r="S148" s="57"/>
      <c r="T148" s="16"/>
      <c r="U148" s="58"/>
      <c r="V148" s="58"/>
      <c r="W148" s="58"/>
    </row>
    <row r="149" spans="1:23" ht="15.75" customHeight="1" x14ac:dyDescent="0.3">
      <c r="A149" s="169"/>
      <c r="B149" s="221"/>
      <c r="C149" s="129"/>
      <c r="D149" s="129"/>
      <c r="E149" s="129"/>
      <c r="F149" s="170"/>
      <c r="G149" s="170"/>
      <c r="H149" s="170"/>
      <c r="I149" s="170"/>
      <c r="J149" s="171"/>
      <c r="K149" s="172"/>
      <c r="L149" s="172"/>
      <c r="M149" s="57"/>
      <c r="N149" s="57"/>
      <c r="O149" s="57"/>
      <c r="P149" s="57"/>
      <c r="Q149" s="57"/>
      <c r="R149" s="57"/>
      <c r="S149" s="57"/>
      <c r="T149" s="16"/>
      <c r="U149" s="58"/>
      <c r="V149" s="58"/>
      <c r="W149" s="58"/>
    </row>
    <row r="150" spans="1:23" ht="15.75" customHeight="1" x14ac:dyDescent="0.3">
      <c r="A150" s="169"/>
      <c r="B150" s="221"/>
      <c r="C150" s="129"/>
      <c r="D150" s="129"/>
      <c r="E150" s="129"/>
      <c r="F150" s="170"/>
      <c r="G150" s="170"/>
      <c r="H150" s="170"/>
      <c r="I150" s="170"/>
      <c r="J150" s="171"/>
      <c r="K150" s="172"/>
      <c r="L150" s="172"/>
      <c r="M150" s="57"/>
      <c r="N150" s="57"/>
      <c r="O150" s="57"/>
      <c r="P150" s="57"/>
      <c r="Q150" s="57"/>
      <c r="R150" s="57"/>
      <c r="S150" s="57"/>
      <c r="T150" s="16"/>
      <c r="U150" s="58"/>
      <c r="V150" s="58"/>
      <c r="W150" s="58"/>
    </row>
    <row r="151" spans="1:23" ht="15.75" customHeight="1" x14ac:dyDescent="0.3">
      <c r="A151" s="169"/>
      <c r="B151" s="221"/>
      <c r="C151" s="129"/>
      <c r="D151" s="129"/>
      <c r="E151" s="129"/>
      <c r="F151" s="170"/>
      <c r="G151" s="170"/>
      <c r="H151" s="170"/>
      <c r="I151" s="170"/>
      <c r="J151" s="171"/>
      <c r="K151" s="172"/>
      <c r="L151" s="172"/>
      <c r="M151" s="57"/>
      <c r="N151" s="57"/>
      <c r="O151" s="57"/>
      <c r="P151" s="57"/>
      <c r="Q151" s="57"/>
      <c r="R151" s="57"/>
      <c r="S151" s="57"/>
      <c r="T151" s="16"/>
      <c r="U151" s="58"/>
      <c r="V151" s="58"/>
      <c r="W151" s="58"/>
    </row>
    <row r="152" spans="1:23" ht="15.75" customHeight="1" x14ac:dyDescent="0.3">
      <c r="A152" s="169"/>
      <c r="B152" s="221"/>
      <c r="C152" s="129"/>
      <c r="D152" s="129"/>
      <c r="E152" s="129"/>
      <c r="F152" s="170"/>
      <c r="G152" s="170"/>
      <c r="H152" s="170"/>
      <c r="I152" s="170"/>
      <c r="J152" s="171"/>
      <c r="K152" s="172"/>
      <c r="L152" s="172"/>
      <c r="M152" s="57"/>
      <c r="N152" s="57"/>
      <c r="O152" s="57"/>
      <c r="P152" s="57"/>
      <c r="Q152" s="57"/>
      <c r="R152" s="57"/>
      <c r="S152" s="57"/>
      <c r="T152" s="16"/>
      <c r="U152" s="58"/>
      <c r="V152" s="58"/>
      <c r="W152" s="58"/>
    </row>
    <row r="153" spans="1:23" ht="15.75" customHeight="1" x14ac:dyDescent="0.3">
      <c r="A153" s="169"/>
      <c r="B153" s="221"/>
      <c r="C153" s="129"/>
      <c r="D153" s="129"/>
      <c r="E153" s="129"/>
      <c r="F153" s="170"/>
      <c r="G153" s="170"/>
      <c r="H153" s="170"/>
      <c r="I153" s="170"/>
      <c r="J153" s="171"/>
      <c r="K153" s="172"/>
      <c r="L153" s="172"/>
      <c r="M153" s="57"/>
      <c r="N153" s="57"/>
      <c r="O153" s="57"/>
      <c r="P153" s="57"/>
      <c r="Q153" s="57"/>
      <c r="R153" s="57"/>
      <c r="S153" s="57"/>
      <c r="T153" s="16"/>
      <c r="U153" s="58"/>
      <c r="V153" s="58"/>
      <c r="W153" s="58"/>
    </row>
    <row r="154" spans="1:23" ht="15.75" customHeight="1" x14ac:dyDescent="0.3">
      <c r="A154" s="169"/>
      <c r="B154" s="221"/>
      <c r="C154" s="129"/>
      <c r="D154" s="129"/>
      <c r="E154" s="129"/>
      <c r="F154" s="170"/>
      <c r="G154" s="170"/>
      <c r="H154" s="170"/>
      <c r="I154" s="170"/>
      <c r="J154" s="171"/>
      <c r="K154" s="172"/>
      <c r="L154" s="172"/>
      <c r="M154" s="57"/>
      <c r="N154" s="57"/>
      <c r="O154" s="57"/>
      <c r="P154" s="57"/>
      <c r="Q154" s="57"/>
      <c r="R154" s="57"/>
      <c r="S154" s="57"/>
      <c r="T154" s="16"/>
      <c r="U154" s="58"/>
      <c r="V154" s="58"/>
      <c r="W154" s="58"/>
    </row>
    <row r="155" spans="1:23" ht="15.75" customHeight="1" x14ac:dyDescent="0.3">
      <c r="A155" s="169"/>
      <c r="B155" s="221"/>
      <c r="C155" s="129"/>
      <c r="D155" s="129"/>
      <c r="E155" s="129"/>
      <c r="F155" s="170"/>
      <c r="G155" s="170"/>
      <c r="H155" s="170"/>
      <c r="I155" s="170"/>
      <c r="J155" s="171"/>
      <c r="K155" s="172"/>
      <c r="L155" s="172"/>
      <c r="M155" s="57"/>
      <c r="N155" s="57"/>
      <c r="O155" s="57"/>
      <c r="P155" s="57"/>
      <c r="Q155" s="57"/>
      <c r="R155" s="57"/>
      <c r="S155" s="57"/>
      <c r="T155" s="16"/>
      <c r="U155" s="58"/>
      <c r="V155" s="58"/>
      <c r="W155" s="58"/>
    </row>
    <row r="156" spans="1:23" ht="15.75" customHeight="1" x14ac:dyDescent="0.3">
      <c r="A156" s="169"/>
      <c r="B156" s="221"/>
      <c r="C156" s="129"/>
      <c r="D156" s="129"/>
      <c r="E156" s="129"/>
      <c r="F156" s="170"/>
      <c r="G156" s="170"/>
      <c r="H156" s="170"/>
      <c r="I156" s="170"/>
      <c r="J156" s="171"/>
      <c r="K156" s="172"/>
      <c r="L156" s="172"/>
      <c r="M156" s="57"/>
      <c r="N156" s="57"/>
      <c r="O156" s="57"/>
      <c r="P156" s="57"/>
      <c r="Q156" s="57"/>
      <c r="R156" s="57"/>
      <c r="S156" s="57"/>
      <c r="T156" s="16"/>
      <c r="U156" s="58"/>
      <c r="V156" s="58"/>
      <c r="W156" s="58"/>
    </row>
    <row r="157" spans="1:23" ht="15.75" customHeight="1" x14ac:dyDescent="0.3">
      <c r="A157" s="169"/>
      <c r="B157" s="221"/>
      <c r="C157" s="129"/>
      <c r="D157" s="129"/>
      <c r="E157" s="129"/>
      <c r="F157" s="170"/>
      <c r="G157" s="170"/>
      <c r="H157" s="170"/>
      <c r="I157" s="170"/>
      <c r="J157" s="171"/>
      <c r="K157" s="172"/>
      <c r="L157" s="172"/>
      <c r="M157" s="57"/>
      <c r="N157" s="57"/>
      <c r="O157" s="57"/>
      <c r="P157" s="57"/>
      <c r="Q157" s="57"/>
      <c r="R157" s="57"/>
      <c r="S157" s="57"/>
      <c r="T157" s="16"/>
      <c r="U157" s="58"/>
      <c r="V157" s="58"/>
      <c r="W157" s="58"/>
    </row>
    <row r="158" spans="1:23" ht="15.75" customHeight="1" x14ac:dyDescent="0.3">
      <c r="A158" s="169"/>
      <c r="B158" s="221"/>
      <c r="C158" s="129"/>
      <c r="D158" s="129"/>
      <c r="E158" s="129"/>
      <c r="F158" s="170"/>
      <c r="G158" s="170"/>
      <c r="H158" s="170"/>
      <c r="I158" s="170"/>
      <c r="J158" s="171"/>
      <c r="K158" s="172"/>
      <c r="L158" s="172"/>
      <c r="M158" s="57"/>
      <c r="N158" s="57"/>
      <c r="O158" s="57"/>
      <c r="P158" s="57"/>
      <c r="Q158" s="57"/>
      <c r="R158" s="57"/>
      <c r="S158" s="57"/>
      <c r="T158" s="16"/>
      <c r="U158" s="58"/>
      <c r="V158" s="58"/>
      <c r="W158" s="58"/>
    </row>
    <row r="159" spans="1:23" ht="15.75" customHeight="1" x14ac:dyDescent="0.3">
      <c r="A159" s="169"/>
      <c r="B159" s="221"/>
      <c r="C159" s="129"/>
      <c r="D159" s="129"/>
      <c r="E159" s="129"/>
      <c r="F159" s="170"/>
      <c r="G159" s="170"/>
      <c r="H159" s="170"/>
      <c r="I159" s="170"/>
      <c r="J159" s="171"/>
      <c r="K159" s="172"/>
      <c r="L159" s="172"/>
      <c r="M159" s="57"/>
      <c r="N159" s="57"/>
      <c r="O159" s="57"/>
      <c r="P159" s="57"/>
      <c r="Q159" s="57"/>
      <c r="R159" s="57"/>
      <c r="S159" s="57"/>
      <c r="T159" s="16"/>
      <c r="U159" s="58"/>
      <c r="V159" s="58"/>
      <c r="W159" s="58"/>
    </row>
    <row r="160" spans="1:23" ht="15.75" customHeight="1" x14ac:dyDescent="0.3">
      <c r="A160" s="169"/>
      <c r="B160" s="221"/>
      <c r="C160" s="129"/>
      <c r="D160" s="129"/>
      <c r="E160" s="129"/>
      <c r="F160" s="170"/>
      <c r="G160" s="170"/>
      <c r="H160" s="170"/>
      <c r="I160" s="170"/>
      <c r="J160" s="171"/>
      <c r="K160" s="172"/>
      <c r="L160" s="172"/>
      <c r="M160" s="57"/>
      <c r="N160" s="57"/>
      <c r="O160" s="57"/>
      <c r="P160" s="57"/>
      <c r="Q160" s="57"/>
      <c r="R160" s="57"/>
      <c r="S160" s="57"/>
      <c r="T160" s="16"/>
      <c r="U160" s="58"/>
      <c r="V160" s="58"/>
      <c r="W160" s="58"/>
    </row>
    <row r="161" spans="1:23" ht="15.75" customHeight="1" x14ac:dyDescent="0.3">
      <c r="A161" s="169"/>
      <c r="B161" s="221"/>
      <c r="C161" s="129"/>
      <c r="D161" s="129"/>
      <c r="E161" s="129"/>
      <c r="F161" s="170"/>
      <c r="G161" s="170"/>
      <c r="H161" s="170"/>
      <c r="I161" s="170"/>
      <c r="J161" s="171"/>
      <c r="K161" s="172"/>
      <c r="L161" s="172"/>
      <c r="M161" s="57"/>
      <c r="N161" s="57"/>
      <c r="O161" s="57"/>
      <c r="P161" s="57"/>
      <c r="Q161" s="57"/>
      <c r="R161" s="57"/>
      <c r="S161" s="57"/>
      <c r="T161" s="16"/>
      <c r="U161" s="58"/>
      <c r="V161" s="58"/>
      <c r="W161" s="58"/>
    </row>
    <row r="162" spans="1:23" ht="15.75" customHeight="1" x14ac:dyDescent="0.3">
      <c r="A162" s="169"/>
      <c r="B162" s="221"/>
      <c r="C162" s="129"/>
      <c r="D162" s="129"/>
      <c r="E162" s="129"/>
      <c r="F162" s="170"/>
      <c r="G162" s="170"/>
      <c r="H162" s="170"/>
      <c r="I162" s="170"/>
      <c r="J162" s="171"/>
      <c r="K162" s="172"/>
      <c r="L162" s="172"/>
      <c r="M162" s="57"/>
      <c r="N162" s="57"/>
      <c r="O162" s="57"/>
      <c r="P162" s="57"/>
      <c r="Q162" s="57"/>
      <c r="R162" s="57"/>
      <c r="S162" s="57"/>
      <c r="T162" s="16"/>
      <c r="U162" s="58"/>
      <c r="V162" s="58"/>
      <c r="W162" s="58"/>
    </row>
    <row r="163" spans="1:23" ht="15.75" customHeight="1" x14ac:dyDescent="0.3">
      <c r="A163" s="169"/>
      <c r="B163" s="221"/>
      <c r="C163" s="129"/>
      <c r="D163" s="129"/>
      <c r="E163" s="129"/>
      <c r="F163" s="170"/>
      <c r="G163" s="170"/>
      <c r="H163" s="170"/>
      <c r="I163" s="170"/>
      <c r="J163" s="171"/>
      <c r="K163" s="172"/>
      <c r="L163" s="172"/>
      <c r="M163" s="57"/>
      <c r="N163" s="57"/>
      <c r="O163" s="57"/>
      <c r="P163" s="57"/>
      <c r="Q163" s="57"/>
      <c r="R163" s="57"/>
      <c r="S163" s="57"/>
      <c r="T163" s="16"/>
      <c r="U163" s="58"/>
      <c r="V163" s="58"/>
      <c r="W163" s="58"/>
    </row>
    <row r="164" spans="1:23" ht="15.75" customHeight="1" x14ac:dyDescent="0.3">
      <c r="A164" s="169"/>
      <c r="B164" s="221"/>
      <c r="C164" s="129"/>
      <c r="D164" s="129"/>
      <c r="E164" s="129"/>
      <c r="F164" s="170"/>
      <c r="G164" s="170"/>
      <c r="H164" s="170"/>
      <c r="I164" s="170"/>
      <c r="J164" s="171"/>
      <c r="K164" s="172"/>
      <c r="L164" s="172"/>
      <c r="M164" s="57"/>
      <c r="N164" s="57"/>
      <c r="O164" s="57"/>
      <c r="P164" s="57"/>
      <c r="Q164" s="57"/>
      <c r="R164" s="57"/>
      <c r="S164" s="57"/>
      <c r="T164" s="16"/>
      <c r="U164" s="58"/>
      <c r="V164" s="58"/>
      <c r="W164" s="58"/>
    </row>
    <row r="165" spans="1:23" ht="15.75" customHeight="1" x14ac:dyDescent="0.3">
      <c r="A165" s="169"/>
      <c r="B165" s="221"/>
      <c r="C165" s="129"/>
      <c r="D165" s="129"/>
      <c r="E165" s="129"/>
      <c r="F165" s="170"/>
      <c r="G165" s="170"/>
      <c r="H165" s="170"/>
      <c r="I165" s="170"/>
      <c r="J165" s="171"/>
      <c r="K165" s="172"/>
      <c r="L165" s="172"/>
      <c r="M165" s="57"/>
      <c r="N165" s="57"/>
      <c r="O165" s="57"/>
      <c r="P165" s="57"/>
      <c r="Q165" s="57"/>
      <c r="R165" s="57"/>
      <c r="S165" s="57"/>
      <c r="T165" s="16"/>
      <c r="U165" s="58"/>
      <c r="V165" s="58"/>
      <c r="W165" s="58"/>
    </row>
    <row r="166" spans="1:23" ht="15.75" customHeight="1" x14ac:dyDescent="0.3">
      <c r="A166" s="169"/>
      <c r="B166" s="221"/>
      <c r="C166" s="129"/>
      <c r="D166" s="129"/>
      <c r="E166" s="129"/>
      <c r="F166" s="170"/>
      <c r="G166" s="170"/>
      <c r="H166" s="170"/>
      <c r="I166" s="170"/>
      <c r="J166" s="171"/>
      <c r="K166" s="172"/>
      <c r="L166" s="172"/>
      <c r="M166" s="57"/>
      <c r="N166" s="57"/>
      <c r="O166" s="57"/>
      <c r="P166" s="57"/>
      <c r="Q166" s="57"/>
      <c r="R166" s="57"/>
      <c r="S166" s="57"/>
      <c r="T166" s="16"/>
      <c r="U166" s="58"/>
      <c r="V166" s="58"/>
      <c r="W166" s="58"/>
    </row>
    <row r="167" spans="1:23" ht="15.75" customHeight="1" x14ac:dyDescent="0.3">
      <c r="A167" s="169"/>
      <c r="B167" s="221"/>
      <c r="C167" s="129"/>
      <c r="D167" s="129"/>
      <c r="E167" s="129"/>
      <c r="F167" s="170"/>
      <c r="G167" s="170"/>
      <c r="H167" s="170"/>
      <c r="I167" s="170"/>
      <c r="J167" s="171"/>
      <c r="K167" s="172"/>
      <c r="L167" s="172"/>
      <c r="M167" s="57"/>
      <c r="N167" s="57"/>
      <c r="O167" s="57"/>
      <c r="P167" s="57"/>
      <c r="Q167" s="57"/>
      <c r="R167" s="57"/>
      <c r="S167" s="57"/>
      <c r="T167" s="16"/>
      <c r="U167" s="58"/>
      <c r="V167" s="58"/>
      <c r="W167" s="58"/>
    </row>
    <row r="168" spans="1:23" ht="15.75" customHeight="1" x14ac:dyDescent="0.3">
      <c r="A168" s="169"/>
      <c r="B168" s="221"/>
      <c r="C168" s="129"/>
      <c r="D168" s="129"/>
      <c r="E168" s="129"/>
      <c r="F168" s="170"/>
      <c r="G168" s="170"/>
      <c r="H168" s="170"/>
      <c r="I168" s="170"/>
      <c r="J168" s="171"/>
      <c r="K168" s="172"/>
      <c r="L168" s="172"/>
      <c r="M168" s="57"/>
      <c r="N168" s="57"/>
      <c r="O168" s="57"/>
      <c r="P168" s="57"/>
      <c r="Q168" s="57"/>
      <c r="R168" s="57"/>
      <c r="S168" s="57"/>
      <c r="T168" s="16"/>
      <c r="U168" s="58"/>
      <c r="V168" s="58"/>
      <c r="W168" s="58"/>
    </row>
    <row r="169" spans="1:23" ht="15.75" customHeight="1" x14ac:dyDescent="0.3">
      <c r="A169" s="169"/>
      <c r="B169" s="221"/>
      <c r="C169" s="129"/>
      <c r="D169" s="129"/>
      <c r="E169" s="129"/>
      <c r="F169" s="170"/>
      <c r="G169" s="170"/>
      <c r="H169" s="170"/>
      <c r="I169" s="170"/>
      <c r="J169" s="171"/>
      <c r="K169" s="172"/>
      <c r="L169" s="172"/>
      <c r="M169" s="57"/>
      <c r="N169" s="57"/>
      <c r="O169" s="57"/>
      <c r="P169" s="57"/>
      <c r="Q169" s="57"/>
      <c r="R169" s="57"/>
      <c r="S169" s="57"/>
      <c r="T169" s="16"/>
      <c r="U169" s="58"/>
      <c r="V169" s="58"/>
      <c r="W169" s="58"/>
    </row>
    <row r="170" spans="1:23" ht="15.75" customHeight="1" x14ac:dyDescent="0.3">
      <c r="A170" s="169"/>
      <c r="B170" s="221"/>
      <c r="C170" s="129"/>
      <c r="D170" s="129"/>
      <c r="E170" s="129"/>
      <c r="F170" s="170"/>
      <c r="G170" s="170"/>
      <c r="H170" s="170"/>
      <c r="I170" s="170"/>
      <c r="J170" s="171"/>
      <c r="K170" s="172"/>
      <c r="L170" s="172"/>
      <c r="M170" s="57"/>
      <c r="N170" s="57"/>
      <c r="O170" s="57"/>
      <c r="P170" s="57"/>
      <c r="Q170" s="57"/>
      <c r="R170" s="57"/>
      <c r="S170" s="57"/>
      <c r="T170" s="16"/>
      <c r="U170" s="58"/>
      <c r="V170" s="58"/>
      <c r="W170" s="58"/>
    </row>
    <row r="171" spans="1:23" ht="15.75" customHeight="1" x14ac:dyDescent="0.3">
      <c r="A171" s="169"/>
      <c r="B171" s="221"/>
      <c r="C171" s="129"/>
      <c r="D171" s="129"/>
      <c r="E171" s="129"/>
      <c r="F171" s="170"/>
      <c r="G171" s="170"/>
      <c r="H171" s="170"/>
      <c r="I171" s="170"/>
      <c r="J171" s="171"/>
      <c r="K171" s="172"/>
      <c r="L171" s="172"/>
      <c r="M171" s="57"/>
      <c r="N171" s="57"/>
      <c r="O171" s="57"/>
      <c r="P171" s="57"/>
      <c r="Q171" s="57"/>
      <c r="R171" s="57"/>
      <c r="S171" s="57"/>
      <c r="T171" s="16"/>
      <c r="U171" s="58"/>
      <c r="V171" s="58"/>
      <c r="W171" s="58"/>
    </row>
    <row r="172" spans="1:23" ht="15.75" customHeight="1" x14ac:dyDescent="0.3">
      <c r="A172" s="169"/>
      <c r="B172" s="221"/>
      <c r="C172" s="129"/>
      <c r="D172" s="129"/>
      <c r="E172" s="129"/>
      <c r="F172" s="170"/>
      <c r="G172" s="170"/>
      <c r="H172" s="170"/>
      <c r="I172" s="170"/>
      <c r="J172" s="171"/>
      <c r="K172" s="172"/>
      <c r="L172" s="172"/>
      <c r="M172" s="57"/>
      <c r="N172" s="57"/>
      <c r="O172" s="57"/>
      <c r="P172" s="57"/>
      <c r="Q172" s="57"/>
      <c r="R172" s="57"/>
      <c r="S172" s="57"/>
      <c r="T172" s="16"/>
      <c r="U172" s="58"/>
      <c r="V172" s="58"/>
      <c r="W172" s="58"/>
    </row>
    <row r="173" spans="1:23" ht="15.75" customHeight="1" x14ac:dyDescent="0.3">
      <c r="A173" s="169"/>
      <c r="B173" s="221"/>
      <c r="C173" s="129"/>
      <c r="D173" s="129"/>
      <c r="E173" s="129"/>
      <c r="F173" s="170"/>
      <c r="G173" s="170"/>
      <c r="H173" s="170"/>
      <c r="I173" s="170"/>
      <c r="J173" s="171"/>
      <c r="K173" s="172"/>
      <c r="L173" s="172"/>
      <c r="M173" s="57"/>
      <c r="N173" s="57"/>
      <c r="O173" s="57"/>
      <c r="P173" s="57"/>
      <c r="Q173" s="57"/>
      <c r="R173" s="57"/>
      <c r="S173" s="57"/>
      <c r="T173" s="16"/>
      <c r="U173" s="58"/>
      <c r="V173" s="58"/>
      <c r="W173" s="58"/>
    </row>
    <row r="174" spans="1:23" ht="15.75" customHeight="1" x14ac:dyDescent="0.3">
      <c r="A174" s="169"/>
      <c r="B174" s="221"/>
      <c r="C174" s="129"/>
      <c r="D174" s="129"/>
      <c r="E174" s="129"/>
      <c r="F174" s="170"/>
      <c r="G174" s="170"/>
      <c r="H174" s="170"/>
      <c r="I174" s="170"/>
      <c r="J174" s="171"/>
      <c r="K174" s="172"/>
      <c r="L174" s="172"/>
      <c r="M174" s="57"/>
      <c r="N174" s="57"/>
      <c r="O174" s="57"/>
      <c r="P174" s="57"/>
      <c r="Q174" s="57"/>
      <c r="R174" s="57"/>
      <c r="S174" s="57"/>
      <c r="T174" s="16"/>
      <c r="U174" s="58"/>
      <c r="V174" s="58"/>
      <c r="W174" s="58"/>
    </row>
    <row r="175" spans="1:23" ht="15.75" customHeight="1" x14ac:dyDescent="0.3">
      <c r="A175" s="169"/>
      <c r="B175" s="221"/>
      <c r="C175" s="129"/>
      <c r="D175" s="129"/>
      <c r="E175" s="129"/>
      <c r="F175" s="170"/>
      <c r="G175" s="170"/>
      <c r="H175" s="170"/>
      <c r="I175" s="170"/>
      <c r="J175" s="171"/>
      <c r="K175" s="172"/>
      <c r="L175" s="172"/>
      <c r="M175" s="57"/>
      <c r="N175" s="57"/>
      <c r="O175" s="57"/>
      <c r="P175" s="57"/>
      <c r="Q175" s="57"/>
      <c r="R175" s="57"/>
      <c r="S175" s="57"/>
      <c r="T175" s="16"/>
      <c r="U175" s="58"/>
      <c r="V175" s="58"/>
      <c r="W175" s="58"/>
    </row>
    <row r="176" spans="1:23" ht="15.75" customHeight="1" x14ac:dyDescent="0.3">
      <c r="A176" s="169"/>
      <c r="B176" s="221"/>
      <c r="C176" s="129"/>
      <c r="D176" s="129"/>
      <c r="E176" s="129"/>
      <c r="F176" s="170"/>
      <c r="G176" s="170"/>
      <c r="H176" s="170"/>
      <c r="I176" s="170"/>
      <c r="J176" s="171"/>
      <c r="K176" s="172"/>
      <c r="L176" s="172"/>
      <c r="M176" s="57"/>
      <c r="N176" s="57"/>
      <c r="O176" s="57"/>
      <c r="P176" s="57"/>
      <c r="Q176" s="57"/>
      <c r="R176" s="57"/>
      <c r="S176" s="57"/>
      <c r="T176" s="16"/>
      <c r="U176" s="58"/>
      <c r="V176" s="58"/>
      <c r="W176" s="58"/>
    </row>
    <row r="177" spans="1:23" ht="15.75" customHeight="1" x14ac:dyDescent="0.3">
      <c r="A177" s="169"/>
      <c r="B177" s="221"/>
      <c r="C177" s="129"/>
      <c r="D177" s="129"/>
      <c r="E177" s="129"/>
      <c r="F177" s="170"/>
      <c r="G177" s="170"/>
      <c r="H177" s="170"/>
      <c r="I177" s="170"/>
      <c r="J177" s="171"/>
      <c r="K177" s="172"/>
      <c r="L177" s="172"/>
      <c r="M177" s="57"/>
      <c r="N177" s="57"/>
      <c r="O177" s="57"/>
      <c r="P177" s="57"/>
      <c r="Q177" s="57"/>
      <c r="R177" s="57"/>
      <c r="S177" s="57"/>
      <c r="T177" s="16"/>
      <c r="U177" s="58"/>
      <c r="V177" s="58"/>
      <c r="W177" s="58"/>
    </row>
    <row r="178" spans="1:23" ht="15.75" customHeight="1" x14ac:dyDescent="0.3">
      <c r="A178" s="169"/>
      <c r="B178" s="221"/>
      <c r="C178" s="129"/>
      <c r="D178" s="129"/>
      <c r="E178" s="129"/>
      <c r="F178" s="170"/>
      <c r="G178" s="170"/>
      <c r="H178" s="170"/>
      <c r="I178" s="170"/>
      <c r="J178" s="171"/>
      <c r="K178" s="172"/>
      <c r="L178" s="172"/>
      <c r="M178" s="57"/>
      <c r="N178" s="57"/>
      <c r="O178" s="57"/>
      <c r="P178" s="57"/>
      <c r="Q178" s="57"/>
      <c r="R178" s="57"/>
      <c r="S178" s="57"/>
      <c r="T178" s="16"/>
      <c r="U178" s="58"/>
      <c r="V178" s="58"/>
      <c r="W178" s="58"/>
    </row>
    <row r="179" spans="1:23" ht="15.75" customHeight="1" x14ac:dyDescent="0.3">
      <c r="A179" s="169"/>
      <c r="B179" s="221"/>
      <c r="C179" s="129"/>
      <c r="D179" s="129"/>
      <c r="E179" s="129"/>
      <c r="F179" s="170"/>
      <c r="G179" s="170"/>
      <c r="H179" s="170"/>
      <c r="I179" s="170"/>
      <c r="J179" s="171"/>
      <c r="K179" s="172"/>
      <c r="L179" s="172"/>
      <c r="M179" s="57"/>
      <c r="N179" s="57"/>
      <c r="O179" s="57"/>
      <c r="P179" s="57"/>
      <c r="Q179" s="57"/>
      <c r="R179" s="57"/>
      <c r="S179" s="57"/>
      <c r="T179" s="16"/>
      <c r="U179" s="58"/>
      <c r="V179" s="58"/>
      <c r="W179" s="58"/>
    </row>
    <row r="180" spans="1:23" ht="15.75" customHeight="1" x14ac:dyDescent="0.3">
      <c r="A180" s="173"/>
    </row>
    <row r="181" spans="1:23" ht="15.75" customHeight="1" x14ac:dyDescent="0.3">
      <c r="A181" s="173"/>
    </row>
    <row r="182" spans="1:23" ht="15.75" customHeight="1" x14ac:dyDescent="0.3">
      <c r="A182" s="173"/>
    </row>
    <row r="183" spans="1:23" ht="15.75" customHeight="1" x14ac:dyDescent="0.3">
      <c r="A183" s="173"/>
    </row>
    <row r="184" spans="1:23" ht="15.75" customHeight="1" x14ac:dyDescent="0.3">
      <c r="A184" s="173"/>
    </row>
    <row r="185" spans="1:23" ht="15.75" customHeight="1" x14ac:dyDescent="0.3">
      <c r="A185" s="173"/>
    </row>
    <row r="186" spans="1:23" ht="15.75" customHeight="1" x14ac:dyDescent="0.3">
      <c r="A186" s="173"/>
    </row>
    <row r="187" spans="1:23" ht="15.75" customHeight="1" x14ac:dyDescent="0.3">
      <c r="A187" s="173"/>
    </row>
    <row r="188" spans="1:23" ht="15.75" customHeight="1" x14ac:dyDescent="0.3">
      <c r="A188" s="173"/>
    </row>
    <row r="189" spans="1:23" ht="15.75" customHeight="1" x14ac:dyDescent="0.3">
      <c r="A189" s="173"/>
    </row>
    <row r="190" spans="1:23" ht="15.75" customHeight="1" x14ac:dyDescent="0.3">
      <c r="A190" s="173"/>
    </row>
    <row r="191" spans="1:23" ht="15.75" customHeight="1" x14ac:dyDescent="0.3">
      <c r="A191" s="173"/>
    </row>
    <row r="192" spans="1:23" ht="15.75" customHeight="1" x14ac:dyDescent="0.3">
      <c r="A192" s="173"/>
    </row>
    <row r="193" spans="1:1" ht="15.75" customHeight="1" x14ac:dyDescent="0.3">
      <c r="A193" s="173"/>
    </row>
    <row r="194" spans="1:1" ht="15.75" customHeight="1" x14ac:dyDescent="0.3">
      <c r="A194" s="173"/>
    </row>
    <row r="195" spans="1:1" ht="15.75" customHeight="1" x14ac:dyDescent="0.3">
      <c r="A195" s="173"/>
    </row>
    <row r="196" spans="1:1" ht="15.75" customHeight="1" x14ac:dyDescent="0.3">
      <c r="A196" s="173"/>
    </row>
    <row r="197" spans="1:1" ht="15.75" customHeight="1" x14ac:dyDescent="0.3">
      <c r="A197" s="173"/>
    </row>
    <row r="198" spans="1:1" ht="15.75" customHeight="1" x14ac:dyDescent="0.3">
      <c r="A198" s="173"/>
    </row>
    <row r="199" spans="1:1" ht="15.75" customHeight="1" x14ac:dyDescent="0.3">
      <c r="A199" s="173"/>
    </row>
    <row r="200" spans="1:1" ht="15.75" customHeight="1" x14ac:dyDescent="0.3">
      <c r="A200" s="173"/>
    </row>
    <row r="201" spans="1:1" ht="15.75" customHeight="1" x14ac:dyDescent="0.3">
      <c r="A201" s="173"/>
    </row>
    <row r="202" spans="1:1" ht="15.75" customHeight="1" x14ac:dyDescent="0.3">
      <c r="A202" s="173"/>
    </row>
    <row r="203" spans="1:1" ht="15.75" customHeight="1" x14ac:dyDescent="0.3">
      <c r="A203" s="173"/>
    </row>
    <row r="204" spans="1:1" ht="15.75" customHeight="1" x14ac:dyDescent="0.3">
      <c r="A204" s="173"/>
    </row>
    <row r="205" spans="1:1" ht="15.75" customHeight="1" x14ac:dyDescent="0.3">
      <c r="A205" s="173"/>
    </row>
    <row r="206" spans="1:1" ht="15.75" customHeight="1" x14ac:dyDescent="0.3">
      <c r="A206" s="173"/>
    </row>
    <row r="207" spans="1:1" ht="15.75" customHeight="1" x14ac:dyDescent="0.3">
      <c r="A207" s="173"/>
    </row>
    <row r="208" spans="1:1" ht="15.75" customHeight="1" x14ac:dyDescent="0.3">
      <c r="A208" s="173"/>
    </row>
    <row r="209" spans="1:1" ht="15.75" customHeight="1" x14ac:dyDescent="0.3">
      <c r="A209" s="173"/>
    </row>
    <row r="210" spans="1:1" ht="15.75" customHeight="1" x14ac:dyDescent="0.3">
      <c r="A210" s="173"/>
    </row>
    <row r="211" spans="1:1" ht="15.75" customHeight="1" x14ac:dyDescent="0.3">
      <c r="A211" s="173"/>
    </row>
    <row r="212" spans="1:1" ht="15.75" customHeight="1" x14ac:dyDescent="0.3">
      <c r="A212" s="173"/>
    </row>
    <row r="213" spans="1:1" ht="15.75" customHeight="1" x14ac:dyDescent="0.3">
      <c r="A213" s="173"/>
    </row>
    <row r="214" spans="1:1" ht="15.75" customHeight="1" x14ac:dyDescent="0.3">
      <c r="A214" s="173"/>
    </row>
    <row r="215" spans="1:1" ht="15.75" customHeight="1" x14ac:dyDescent="0.3">
      <c r="A215" s="173"/>
    </row>
    <row r="216" spans="1:1" ht="15.75" customHeight="1" x14ac:dyDescent="0.3">
      <c r="A216" s="173"/>
    </row>
    <row r="217" spans="1:1" ht="15.75" customHeight="1" x14ac:dyDescent="0.3">
      <c r="A217" s="173"/>
    </row>
    <row r="218" spans="1:1" ht="15.75" customHeight="1" x14ac:dyDescent="0.3">
      <c r="A218" s="173"/>
    </row>
    <row r="219" spans="1:1" ht="15.75" customHeight="1" x14ac:dyDescent="0.3">
      <c r="A219" s="173"/>
    </row>
    <row r="220" spans="1:1" ht="15.75" customHeight="1" x14ac:dyDescent="0.3">
      <c r="A220" s="173"/>
    </row>
    <row r="221" spans="1:1" ht="15.75" customHeight="1" x14ac:dyDescent="0.3">
      <c r="A221" s="173"/>
    </row>
    <row r="222" spans="1:1" ht="15.75" customHeight="1" x14ac:dyDescent="0.3">
      <c r="A222" s="173"/>
    </row>
    <row r="223" spans="1:1" ht="15.75" customHeight="1" x14ac:dyDescent="0.3">
      <c r="A223" s="173"/>
    </row>
    <row r="224" spans="1:1" ht="15.75" customHeight="1" x14ac:dyDescent="0.3">
      <c r="A224" s="173"/>
    </row>
    <row r="225" spans="1:1" ht="15.75" customHeight="1" x14ac:dyDescent="0.3">
      <c r="A225" s="173"/>
    </row>
    <row r="226" spans="1:1" ht="15.75" customHeight="1" x14ac:dyDescent="0.3">
      <c r="A226" s="173"/>
    </row>
    <row r="227" spans="1:1" ht="15.75" customHeight="1" x14ac:dyDescent="0.3">
      <c r="A227" s="173"/>
    </row>
    <row r="228" spans="1:1" ht="15.75" customHeight="1" x14ac:dyDescent="0.3">
      <c r="A228" s="173"/>
    </row>
    <row r="229" spans="1:1" ht="15.75" customHeight="1" x14ac:dyDescent="0.3">
      <c r="A229" s="173"/>
    </row>
    <row r="230" spans="1:1" ht="15.75" customHeight="1" x14ac:dyDescent="0.3">
      <c r="A230" s="173"/>
    </row>
    <row r="231" spans="1:1" ht="15.75" customHeight="1" x14ac:dyDescent="0.3">
      <c r="A231" s="173"/>
    </row>
    <row r="232" spans="1:1" ht="15.75" customHeight="1" x14ac:dyDescent="0.3">
      <c r="A232" s="173"/>
    </row>
    <row r="233" spans="1:1" ht="15.75" customHeight="1" x14ac:dyDescent="0.3">
      <c r="A233" s="173"/>
    </row>
    <row r="234" spans="1:1" ht="15.75" customHeight="1" x14ac:dyDescent="0.3">
      <c r="A234" s="173"/>
    </row>
    <row r="235" spans="1:1" ht="15.75" customHeight="1" x14ac:dyDescent="0.3">
      <c r="A235" s="173"/>
    </row>
    <row r="236" spans="1:1" ht="15.75" customHeight="1" x14ac:dyDescent="0.3">
      <c r="A236" s="173"/>
    </row>
    <row r="237" spans="1:1" ht="15.75" customHeight="1" x14ac:dyDescent="0.3">
      <c r="A237" s="173"/>
    </row>
    <row r="238" spans="1:1" ht="15.75" customHeight="1" x14ac:dyDescent="0.3">
      <c r="A238" s="173"/>
    </row>
    <row r="239" spans="1:1" ht="15.75" customHeight="1" x14ac:dyDescent="0.3">
      <c r="A239" s="173"/>
    </row>
    <row r="240" spans="1:1" ht="15.75" customHeight="1" x14ac:dyDescent="0.3">
      <c r="A240" s="173"/>
    </row>
    <row r="241" spans="1:1" ht="15.75" customHeight="1" x14ac:dyDescent="0.3">
      <c r="A241" s="173"/>
    </row>
    <row r="242" spans="1:1" ht="15.75" customHeight="1" x14ac:dyDescent="0.3">
      <c r="A242" s="173"/>
    </row>
    <row r="243" spans="1:1" ht="15.75" customHeight="1" x14ac:dyDescent="0.3">
      <c r="A243" s="173"/>
    </row>
    <row r="244" spans="1:1" ht="15.75" customHeight="1" x14ac:dyDescent="0.3">
      <c r="A244" s="173"/>
    </row>
    <row r="245" spans="1:1" ht="15.75" customHeight="1" x14ac:dyDescent="0.3">
      <c r="A245" s="173"/>
    </row>
    <row r="246" spans="1:1" ht="15.75" customHeight="1" x14ac:dyDescent="0.3">
      <c r="A246" s="173"/>
    </row>
    <row r="247" spans="1:1" ht="15.75" customHeight="1" x14ac:dyDescent="0.3">
      <c r="A247" s="173"/>
    </row>
    <row r="248" spans="1:1" ht="15.75" customHeight="1" x14ac:dyDescent="0.3">
      <c r="A248" s="173"/>
    </row>
    <row r="249" spans="1:1" ht="15.75" customHeight="1" x14ac:dyDescent="0.3">
      <c r="A249" s="173"/>
    </row>
    <row r="250" spans="1:1" ht="15.75" customHeight="1" x14ac:dyDescent="0.3">
      <c r="A250" s="173"/>
    </row>
    <row r="251" spans="1:1" ht="15.75" customHeight="1" x14ac:dyDescent="0.3">
      <c r="A251" s="173"/>
    </row>
    <row r="252" spans="1:1" ht="15.75" customHeight="1" x14ac:dyDescent="0.3">
      <c r="A252" s="173"/>
    </row>
    <row r="253" spans="1:1" ht="15.75" customHeight="1" x14ac:dyDescent="0.3">
      <c r="A253" s="173"/>
    </row>
    <row r="254" spans="1:1" ht="15.75" customHeight="1" x14ac:dyDescent="0.3">
      <c r="A254" s="173"/>
    </row>
    <row r="255" spans="1:1" ht="15.75" customHeight="1" x14ac:dyDescent="0.3">
      <c r="A255" s="173"/>
    </row>
    <row r="256" spans="1:1" ht="15.75" customHeight="1" x14ac:dyDescent="0.3">
      <c r="A256" s="173"/>
    </row>
    <row r="257" spans="1:1" ht="15.75" customHeight="1" x14ac:dyDescent="0.3">
      <c r="A257" s="173"/>
    </row>
    <row r="258" spans="1:1" ht="15.75" customHeight="1" x14ac:dyDescent="0.3">
      <c r="A258" s="173"/>
    </row>
    <row r="259" spans="1:1" ht="15.75" customHeight="1" x14ac:dyDescent="0.3">
      <c r="A259" s="173"/>
    </row>
    <row r="260" spans="1:1" ht="15.75" customHeight="1" x14ac:dyDescent="0.3">
      <c r="A260" s="173"/>
    </row>
    <row r="261" spans="1:1" ht="15.75" customHeight="1" x14ac:dyDescent="0.3">
      <c r="A261" s="173"/>
    </row>
    <row r="262" spans="1:1" ht="15.75" customHeight="1" x14ac:dyDescent="0.3">
      <c r="A262" s="173"/>
    </row>
    <row r="263" spans="1:1" ht="15.75" customHeight="1" x14ac:dyDescent="0.3">
      <c r="A263" s="173"/>
    </row>
    <row r="264" spans="1:1" ht="15.75" customHeight="1" x14ac:dyDescent="0.3">
      <c r="A264" s="173"/>
    </row>
    <row r="265" spans="1:1" ht="15.75" customHeight="1" x14ac:dyDescent="0.3">
      <c r="A265" s="173"/>
    </row>
    <row r="266" spans="1:1" ht="15.75" customHeight="1" x14ac:dyDescent="0.3">
      <c r="A266" s="173"/>
    </row>
    <row r="267" spans="1:1" ht="15.75" customHeight="1" x14ac:dyDescent="0.3">
      <c r="A267" s="173"/>
    </row>
    <row r="268" spans="1:1" ht="15.75" customHeight="1" x14ac:dyDescent="0.3">
      <c r="A268" s="173"/>
    </row>
    <row r="269" spans="1:1" ht="15.75" customHeight="1" x14ac:dyDescent="0.3">
      <c r="A269" s="173"/>
    </row>
    <row r="270" spans="1:1" ht="15.75" customHeight="1" x14ac:dyDescent="0.3">
      <c r="A270" s="173"/>
    </row>
    <row r="271" spans="1:1" ht="15.75" customHeight="1" x14ac:dyDescent="0.3">
      <c r="A271" s="173"/>
    </row>
    <row r="272" spans="1:1" ht="15.75" customHeight="1" x14ac:dyDescent="0.3">
      <c r="A272" s="173"/>
    </row>
    <row r="273" spans="1:1" ht="15.75" customHeight="1" x14ac:dyDescent="0.3">
      <c r="A273" s="173"/>
    </row>
    <row r="274" spans="1:1" ht="15.75" customHeight="1" x14ac:dyDescent="0.3">
      <c r="A274" s="173"/>
    </row>
    <row r="275" spans="1:1" ht="15.75" customHeight="1" x14ac:dyDescent="0.3">
      <c r="A275" s="173"/>
    </row>
    <row r="276" spans="1:1" ht="15.75" customHeight="1" x14ac:dyDescent="0.3">
      <c r="A276" s="173"/>
    </row>
    <row r="277" spans="1:1" ht="15.75" customHeight="1" x14ac:dyDescent="0.3">
      <c r="A277" s="173"/>
    </row>
    <row r="278" spans="1:1" ht="15.75" customHeight="1" x14ac:dyDescent="0.3">
      <c r="A278" s="173"/>
    </row>
    <row r="279" spans="1:1" ht="15.75" customHeight="1" x14ac:dyDescent="0.3">
      <c r="A279" s="173"/>
    </row>
    <row r="280" spans="1:1" ht="15.75" customHeight="1" x14ac:dyDescent="0.3">
      <c r="A280" s="173"/>
    </row>
    <row r="281" spans="1:1" ht="15.75" customHeight="1" x14ac:dyDescent="0.3">
      <c r="A281" s="173"/>
    </row>
    <row r="282" spans="1:1" ht="15.75" customHeight="1" x14ac:dyDescent="0.3">
      <c r="A282" s="173"/>
    </row>
    <row r="283" spans="1:1" ht="15.75" customHeight="1" x14ac:dyDescent="0.3">
      <c r="A283" s="173"/>
    </row>
    <row r="284" spans="1:1" ht="15.75" customHeight="1" x14ac:dyDescent="0.3">
      <c r="A284" s="173"/>
    </row>
    <row r="285" spans="1:1" ht="15.75" customHeight="1" x14ac:dyDescent="0.3">
      <c r="A285" s="173"/>
    </row>
    <row r="286" spans="1:1" ht="15.75" customHeight="1" x14ac:dyDescent="0.3">
      <c r="A286" s="173"/>
    </row>
    <row r="287" spans="1:1" ht="15.75" customHeight="1" x14ac:dyDescent="0.3">
      <c r="A287" s="173"/>
    </row>
    <row r="288" spans="1:1" ht="15.75" customHeight="1" x14ac:dyDescent="0.3">
      <c r="A288" s="173"/>
    </row>
    <row r="289" spans="1:1" ht="15.75" customHeight="1" x14ac:dyDescent="0.3">
      <c r="A289" s="173"/>
    </row>
    <row r="290" spans="1:1" ht="15.75" customHeight="1" x14ac:dyDescent="0.3">
      <c r="A290" s="173"/>
    </row>
    <row r="291" spans="1:1" ht="15.75" customHeight="1" x14ac:dyDescent="0.3">
      <c r="A291" s="173"/>
    </row>
    <row r="292" spans="1:1" ht="15.75" customHeight="1" x14ac:dyDescent="0.3">
      <c r="A292" s="173"/>
    </row>
    <row r="293" spans="1:1" ht="15.75" customHeight="1" x14ac:dyDescent="0.3">
      <c r="A293" s="173"/>
    </row>
    <row r="294" spans="1:1" ht="15.75" customHeight="1" x14ac:dyDescent="0.3">
      <c r="A294" s="173"/>
    </row>
    <row r="295" spans="1:1" ht="15.75" customHeight="1" x14ac:dyDescent="0.3">
      <c r="A295" s="173"/>
    </row>
    <row r="296" spans="1:1" ht="15.75" customHeight="1" x14ac:dyDescent="0.3">
      <c r="A296" s="173"/>
    </row>
    <row r="297" spans="1:1" ht="15.75" customHeight="1" x14ac:dyDescent="0.3">
      <c r="A297" s="173"/>
    </row>
    <row r="298" spans="1:1" ht="15.75" customHeight="1" x14ac:dyDescent="0.3">
      <c r="A298" s="173"/>
    </row>
    <row r="299" spans="1:1" ht="15.75" customHeight="1" x14ac:dyDescent="0.3">
      <c r="A299" s="173"/>
    </row>
    <row r="300" spans="1:1" ht="15.75" customHeight="1" x14ac:dyDescent="0.3">
      <c r="A300" s="173"/>
    </row>
    <row r="301" spans="1:1" ht="15.75" customHeight="1" x14ac:dyDescent="0.3">
      <c r="A301" s="173"/>
    </row>
    <row r="302" spans="1:1" ht="15.75" customHeight="1" x14ac:dyDescent="0.3">
      <c r="A302" s="173"/>
    </row>
    <row r="303" spans="1:1" ht="15.75" customHeight="1" x14ac:dyDescent="0.3">
      <c r="A303" s="173"/>
    </row>
    <row r="304" spans="1:1" ht="15.75" customHeight="1" x14ac:dyDescent="0.3">
      <c r="A304" s="173"/>
    </row>
    <row r="305" spans="1:1" ht="15.75" customHeight="1" x14ac:dyDescent="0.3">
      <c r="A305" s="173"/>
    </row>
    <row r="306" spans="1:1" ht="15.75" customHeight="1" x14ac:dyDescent="0.3">
      <c r="A306" s="173"/>
    </row>
    <row r="307" spans="1:1" ht="15.75" customHeight="1" x14ac:dyDescent="0.3">
      <c r="A307" s="173"/>
    </row>
    <row r="308" spans="1:1" ht="15.75" customHeight="1" x14ac:dyDescent="0.3">
      <c r="A308" s="173"/>
    </row>
    <row r="309" spans="1:1" ht="15.75" customHeight="1" x14ac:dyDescent="0.3">
      <c r="A309" s="173"/>
    </row>
    <row r="310" spans="1:1" ht="15.75" customHeight="1" x14ac:dyDescent="0.3">
      <c r="A310" s="173"/>
    </row>
    <row r="311" spans="1:1" ht="15.75" customHeight="1" x14ac:dyDescent="0.3">
      <c r="A311" s="173"/>
    </row>
    <row r="312" spans="1:1" ht="15.75" customHeight="1" x14ac:dyDescent="0.3">
      <c r="A312" s="173"/>
    </row>
    <row r="313" spans="1:1" ht="15.75" customHeight="1" x14ac:dyDescent="0.3">
      <c r="A313" s="173"/>
    </row>
    <row r="314" spans="1:1" ht="15.75" customHeight="1" x14ac:dyDescent="0.3">
      <c r="A314" s="173"/>
    </row>
    <row r="315" spans="1:1" ht="15.75" customHeight="1" x14ac:dyDescent="0.3">
      <c r="A315" s="173"/>
    </row>
    <row r="316" spans="1:1" ht="15.75" customHeight="1" x14ac:dyDescent="0.3">
      <c r="A316" s="173"/>
    </row>
    <row r="317" spans="1:1" ht="15.75" customHeight="1" x14ac:dyDescent="0.3">
      <c r="A317" s="173"/>
    </row>
    <row r="318" spans="1:1" ht="15.75" customHeight="1" x14ac:dyDescent="0.3">
      <c r="A318" s="173"/>
    </row>
    <row r="319" spans="1:1" ht="15.75" customHeight="1" x14ac:dyDescent="0.3">
      <c r="A319" s="173"/>
    </row>
    <row r="320" spans="1:1" ht="15.75" customHeight="1" x14ac:dyDescent="0.3">
      <c r="A320" s="173"/>
    </row>
    <row r="321" spans="1:1" ht="15.75" customHeight="1" x14ac:dyDescent="0.3">
      <c r="A321" s="173"/>
    </row>
    <row r="322" spans="1:1" ht="15.75" customHeight="1" x14ac:dyDescent="0.3">
      <c r="A322" s="173"/>
    </row>
    <row r="323" spans="1:1" ht="15.75" customHeight="1" x14ac:dyDescent="0.3">
      <c r="A323" s="173"/>
    </row>
    <row r="324" spans="1:1" ht="15.75" customHeight="1" x14ac:dyDescent="0.3">
      <c r="A324" s="173"/>
    </row>
    <row r="325" spans="1:1" ht="15.75" customHeight="1" x14ac:dyDescent="0.3">
      <c r="A325" s="173"/>
    </row>
    <row r="326" spans="1:1" ht="15.75" customHeight="1" x14ac:dyDescent="0.3">
      <c r="A326" s="173"/>
    </row>
    <row r="327" spans="1:1" ht="15.75" customHeight="1" x14ac:dyDescent="0.3">
      <c r="A327" s="173"/>
    </row>
    <row r="328" spans="1:1" ht="15.75" customHeight="1" x14ac:dyDescent="0.3">
      <c r="A328" s="173"/>
    </row>
    <row r="329" spans="1:1" ht="15.75" customHeight="1" x14ac:dyDescent="0.3">
      <c r="A329" s="173"/>
    </row>
    <row r="330" spans="1:1" ht="15.75" customHeight="1" x14ac:dyDescent="0.3">
      <c r="A330" s="173"/>
    </row>
    <row r="331" spans="1:1" ht="15.75" customHeight="1" x14ac:dyDescent="0.3">
      <c r="A331" s="173"/>
    </row>
    <row r="332" spans="1:1" ht="15.75" customHeight="1" x14ac:dyDescent="0.3">
      <c r="A332" s="173"/>
    </row>
    <row r="333" spans="1:1" ht="15.75" customHeight="1" x14ac:dyDescent="0.3">
      <c r="A333" s="173"/>
    </row>
    <row r="334" spans="1:1" ht="15.75" customHeight="1" x14ac:dyDescent="0.3">
      <c r="A334" s="173"/>
    </row>
    <row r="335" spans="1:1" ht="15.75" customHeight="1" x14ac:dyDescent="0.3">
      <c r="A335" s="173"/>
    </row>
    <row r="336" spans="1:1" ht="15.75" customHeight="1" x14ac:dyDescent="0.3">
      <c r="A336" s="173"/>
    </row>
    <row r="337" spans="1:1" ht="15.75" customHeight="1" x14ac:dyDescent="0.3">
      <c r="A337" s="173"/>
    </row>
    <row r="338" spans="1:1" ht="15.75" customHeight="1" x14ac:dyDescent="0.3">
      <c r="A338" s="173"/>
    </row>
    <row r="339" spans="1:1" ht="15.75" customHeight="1" x14ac:dyDescent="0.3">
      <c r="A339" s="173"/>
    </row>
    <row r="340" spans="1:1" ht="15.75" customHeight="1" x14ac:dyDescent="0.3">
      <c r="A340" s="173"/>
    </row>
    <row r="341" spans="1:1" ht="15.75" customHeight="1" x14ac:dyDescent="0.3">
      <c r="A341" s="173"/>
    </row>
    <row r="342" spans="1:1" ht="15.75" customHeight="1" x14ac:dyDescent="0.3">
      <c r="A342" s="173"/>
    </row>
    <row r="343" spans="1:1" ht="15.75" customHeight="1" x14ac:dyDescent="0.3">
      <c r="A343" s="173"/>
    </row>
    <row r="344" spans="1:1" ht="15.75" customHeight="1" x14ac:dyDescent="0.3">
      <c r="A344" s="173"/>
    </row>
    <row r="345" spans="1:1" ht="15.75" customHeight="1" x14ac:dyDescent="0.3">
      <c r="A345" s="173"/>
    </row>
    <row r="346" spans="1:1" ht="15.75" customHeight="1" x14ac:dyDescent="0.3">
      <c r="A346" s="173"/>
    </row>
    <row r="347" spans="1:1" ht="15.75" customHeight="1" x14ac:dyDescent="0.3">
      <c r="A347" s="173"/>
    </row>
    <row r="348" spans="1:1" ht="15.75" customHeight="1" x14ac:dyDescent="0.3">
      <c r="A348" s="173"/>
    </row>
    <row r="349" spans="1:1" ht="15.75" customHeight="1" x14ac:dyDescent="0.3">
      <c r="A349" s="173"/>
    </row>
    <row r="350" spans="1:1" ht="15.75" customHeight="1" x14ac:dyDescent="0.3">
      <c r="A350" s="173"/>
    </row>
    <row r="351" spans="1:1" ht="15.75" customHeight="1" x14ac:dyDescent="0.3">
      <c r="A351" s="173"/>
    </row>
    <row r="352" spans="1:1" ht="15.75" customHeight="1" x14ac:dyDescent="0.3">
      <c r="A352" s="173"/>
    </row>
    <row r="353" spans="1:1" ht="15.75" customHeight="1" x14ac:dyDescent="0.3">
      <c r="A353" s="173"/>
    </row>
    <row r="354" spans="1:1" ht="15.75" customHeight="1" x14ac:dyDescent="0.3">
      <c r="A354" s="173"/>
    </row>
    <row r="355" spans="1:1" ht="15.75" customHeight="1" x14ac:dyDescent="0.3">
      <c r="A355" s="173"/>
    </row>
    <row r="356" spans="1:1" ht="15.75" customHeight="1" x14ac:dyDescent="0.3">
      <c r="A356" s="173"/>
    </row>
    <row r="357" spans="1:1" ht="15.75" customHeight="1" x14ac:dyDescent="0.3">
      <c r="A357" s="173"/>
    </row>
    <row r="358" spans="1:1" ht="15.75" customHeight="1" x14ac:dyDescent="0.3">
      <c r="A358" s="173"/>
    </row>
    <row r="359" spans="1:1" ht="15.75" customHeight="1" x14ac:dyDescent="0.3">
      <c r="A359" s="173"/>
    </row>
    <row r="360" spans="1:1" ht="15.75" customHeight="1" x14ac:dyDescent="0.3">
      <c r="A360" s="173"/>
    </row>
    <row r="361" spans="1:1" ht="15.75" customHeight="1" x14ac:dyDescent="0.3">
      <c r="A361" s="173"/>
    </row>
    <row r="362" spans="1:1" ht="15.75" customHeight="1" x14ac:dyDescent="0.3">
      <c r="A362" s="173"/>
    </row>
    <row r="363" spans="1:1" ht="15.75" customHeight="1" x14ac:dyDescent="0.3">
      <c r="A363" s="173"/>
    </row>
    <row r="364" spans="1:1" ht="15.75" customHeight="1" x14ac:dyDescent="0.3">
      <c r="A364" s="173"/>
    </row>
    <row r="365" spans="1:1" ht="15.75" customHeight="1" x14ac:dyDescent="0.3">
      <c r="A365" s="173"/>
    </row>
    <row r="366" spans="1:1" ht="15.75" customHeight="1" x14ac:dyDescent="0.3">
      <c r="A366" s="173"/>
    </row>
    <row r="367" spans="1:1" ht="15.75" customHeight="1" x14ac:dyDescent="0.3">
      <c r="A367" s="173"/>
    </row>
    <row r="368" spans="1:1" ht="15.75" customHeight="1" x14ac:dyDescent="0.3">
      <c r="A368" s="173"/>
    </row>
    <row r="369" spans="1:1" ht="15.75" customHeight="1" x14ac:dyDescent="0.3">
      <c r="A369" s="173"/>
    </row>
    <row r="370" spans="1:1" ht="15.75" customHeight="1" x14ac:dyDescent="0.3">
      <c r="A370" s="173"/>
    </row>
    <row r="371" spans="1:1" ht="15.75" customHeight="1" x14ac:dyDescent="0.3">
      <c r="A371" s="173"/>
    </row>
    <row r="372" spans="1:1" ht="15.75" customHeight="1" x14ac:dyDescent="0.3">
      <c r="A372" s="173"/>
    </row>
    <row r="373" spans="1:1" ht="15.75" customHeight="1" x14ac:dyDescent="0.3">
      <c r="A373" s="173"/>
    </row>
    <row r="374" spans="1:1" ht="15.75" customHeight="1" x14ac:dyDescent="0.3">
      <c r="A374" s="173"/>
    </row>
    <row r="375" spans="1:1" ht="15.75" customHeight="1" x14ac:dyDescent="0.3">
      <c r="A375" s="173"/>
    </row>
    <row r="376" spans="1:1" ht="15.75" customHeight="1" x14ac:dyDescent="0.3">
      <c r="A376" s="173"/>
    </row>
    <row r="377" spans="1:1" ht="15.75" customHeight="1" x14ac:dyDescent="0.3">
      <c r="A377" s="173"/>
    </row>
    <row r="378" spans="1:1" ht="15.75" customHeight="1" x14ac:dyDescent="0.3">
      <c r="A378" s="173"/>
    </row>
    <row r="379" spans="1:1" ht="15.75" customHeight="1" x14ac:dyDescent="0.3">
      <c r="A379" s="173"/>
    </row>
    <row r="380" spans="1:1" ht="15.75" customHeight="1" x14ac:dyDescent="0.3">
      <c r="A380" s="173"/>
    </row>
    <row r="381" spans="1:1" ht="15.75" customHeight="1" x14ac:dyDescent="0.3">
      <c r="A381" s="173"/>
    </row>
    <row r="382" spans="1:1" ht="15.75" customHeight="1" x14ac:dyDescent="0.3">
      <c r="A382" s="173"/>
    </row>
    <row r="383" spans="1:1" ht="15.75" customHeight="1" x14ac:dyDescent="0.3">
      <c r="A383" s="173"/>
    </row>
    <row r="384" spans="1:1" ht="15.75" customHeight="1" x14ac:dyDescent="0.3">
      <c r="A384" s="173"/>
    </row>
    <row r="385" spans="1:1" ht="15.75" customHeight="1" x14ac:dyDescent="0.3">
      <c r="A385" s="173"/>
    </row>
    <row r="386" spans="1:1" ht="15.75" customHeight="1" x14ac:dyDescent="0.3">
      <c r="A386" s="173"/>
    </row>
    <row r="387" spans="1:1" ht="15.75" customHeight="1" x14ac:dyDescent="0.3">
      <c r="A387" s="173"/>
    </row>
    <row r="388" spans="1:1" ht="15.75" customHeight="1" x14ac:dyDescent="0.3">
      <c r="A388" s="173"/>
    </row>
    <row r="389" spans="1:1" ht="15.75" customHeight="1" x14ac:dyDescent="0.3">
      <c r="A389" s="173"/>
    </row>
    <row r="390" spans="1:1" ht="15.75" customHeight="1" x14ac:dyDescent="0.3">
      <c r="A390" s="173"/>
    </row>
    <row r="391" spans="1:1" ht="15.75" customHeight="1" x14ac:dyDescent="0.3">
      <c r="A391" s="173"/>
    </row>
    <row r="392" spans="1:1" ht="15.75" customHeight="1" x14ac:dyDescent="0.3">
      <c r="A392" s="173"/>
    </row>
    <row r="393" spans="1:1" ht="15.75" customHeight="1" x14ac:dyDescent="0.3">
      <c r="A393" s="173"/>
    </row>
    <row r="394" spans="1:1" ht="15.75" customHeight="1" x14ac:dyDescent="0.3">
      <c r="A394" s="173"/>
    </row>
    <row r="395" spans="1:1" ht="15.75" customHeight="1" x14ac:dyDescent="0.3">
      <c r="A395" s="173"/>
    </row>
    <row r="396" spans="1:1" ht="15.75" customHeight="1" x14ac:dyDescent="0.3">
      <c r="A396" s="173"/>
    </row>
    <row r="397" spans="1:1" ht="15.75" customHeight="1" x14ac:dyDescent="0.3">
      <c r="A397" s="173"/>
    </row>
    <row r="398" spans="1:1" ht="15.75" customHeight="1" x14ac:dyDescent="0.3">
      <c r="A398" s="173"/>
    </row>
    <row r="399" spans="1:1" ht="15.75" customHeight="1" x14ac:dyDescent="0.3">
      <c r="A399" s="173"/>
    </row>
    <row r="400" spans="1:1" ht="15.75" customHeight="1" x14ac:dyDescent="0.3">
      <c r="A400" s="173"/>
    </row>
    <row r="401" spans="1:1" ht="15.75" customHeight="1" x14ac:dyDescent="0.3">
      <c r="A401" s="173"/>
    </row>
    <row r="402" spans="1:1" ht="15.75" customHeight="1" x14ac:dyDescent="0.3">
      <c r="A402" s="173"/>
    </row>
    <row r="403" spans="1:1" ht="15.75" customHeight="1" x14ac:dyDescent="0.3">
      <c r="A403" s="173"/>
    </row>
    <row r="404" spans="1:1" ht="15.75" customHeight="1" x14ac:dyDescent="0.3">
      <c r="A404" s="173"/>
    </row>
    <row r="405" spans="1:1" ht="15.75" customHeight="1" x14ac:dyDescent="0.3">
      <c r="A405" s="173"/>
    </row>
    <row r="406" spans="1:1" ht="15.75" customHeight="1" x14ac:dyDescent="0.3">
      <c r="A406" s="173"/>
    </row>
    <row r="407" spans="1:1" ht="15.75" customHeight="1" x14ac:dyDescent="0.3">
      <c r="A407" s="173"/>
    </row>
    <row r="408" spans="1:1" ht="15.75" customHeight="1" x14ac:dyDescent="0.3">
      <c r="A408" s="173"/>
    </row>
    <row r="409" spans="1:1" ht="15.75" customHeight="1" x14ac:dyDescent="0.3">
      <c r="A409" s="173"/>
    </row>
    <row r="410" spans="1:1" ht="15.75" customHeight="1" x14ac:dyDescent="0.3">
      <c r="A410" s="173"/>
    </row>
    <row r="411" spans="1:1" ht="15.75" customHeight="1" x14ac:dyDescent="0.3">
      <c r="A411" s="173"/>
    </row>
    <row r="412" spans="1:1" ht="15.75" customHeight="1" x14ac:dyDescent="0.3">
      <c r="A412" s="173"/>
    </row>
    <row r="413" spans="1:1" ht="15.75" customHeight="1" x14ac:dyDescent="0.3">
      <c r="A413" s="173"/>
    </row>
    <row r="414" spans="1:1" ht="15.75" customHeight="1" x14ac:dyDescent="0.3">
      <c r="A414" s="173"/>
    </row>
    <row r="415" spans="1:1" ht="15.75" customHeight="1" x14ac:dyDescent="0.3">
      <c r="A415" s="173"/>
    </row>
    <row r="416" spans="1:1" ht="15.75" customHeight="1" x14ac:dyDescent="0.3">
      <c r="A416" s="173"/>
    </row>
    <row r="417" spans="1:1" ht="15.75" customHeight="1" x14ac:dyDescent="0.3">
      <c r="A417" s="173"/>
    </row>
    <row r="418" spans="1:1" ht="15.75" customHeight="1" x14ac:dyDescent="0.3">
      <c r="A418" s="173"/>
    </row>
    <row r="419" spans="1:1" ht="15.75" customHeight="1" x14ac:dyDescent="0.3">
      <c r="A419" s="173"/>
    </row>
    <row r="420" spans="1:1" ht="15.75" customHeight="1" x14ac:dyDescent="0.3">
      <c r="A420" s="173"/>
    </row>
    <row r="421" spans="1:1" ht="15.75" customHeight="1" x14ac:dyDescent="0.3">
      <c r="A421" s="173"/>
    </row>
    <row r="422" spans="1:1" ht="15.75" customHeight="1" x14ac:dyDescent="0.3">
      <c r="A422" s="173"/>
    </row>
    <row r="423" spans="1:1" ht="15.75" customHeight="1" x14ac:dyDescent="0.3">
      <c r="A423" s="173"/>
    </row>
    <row r="424" spans="1:1" ht="15.75" customHeight="1" x14ac:dyDescent="0.3">
      <c r="A424" s="173"/>
    </row>
    <row r="425" spans="1:1" ht="15.75" customHeight="1" x14ac:dyDescent="0.3">
      <c r="A425" s="173"/>
    </row>
    <row r="426" spans="1:1" ht="15.75" customHeight="1" x14ac:dyDescent="0.3">
      <c r="A426" s="173"/>
    </row>
    <row r="427" spans="1:1" ht="15.75" customHeight="1" x14ac:dyDescent="0.3">
      <c r="A427" s="173"/>
    </row>
    <row r="428" spans="1:1" ht="15.75" customHeight="1" x14ac:dyDescent="0.3">
      <c r="A428" s="173"/>
    </row>
    <row r="429" spans="1:1" ht="15.75" customHeight="1" x14ac:dyDescent="0.3">
      <c r="A429" s="173"/>
    </row>
    <row r="430" spans="1:1" ht="15.75" customHeight="1" x14ac:dyDescent="0.3">
      <c r="A430" s="173"/>
    </row>
    <row r="431" spans="1:1" ht="15.75" customHeight="1" x14ac:dyDescent="0.3">
      <c r="A431" s="173"/>
    </row>
    <row r="432" spans="1:1" ht="15.75" customHeight="1" x14ac:dyDescent="0.3">
      <c r="A432" s="173"/>
    </row>
    <row r="433" spans="1:1" ht="15.75" customHeight="1" x14ac:dyDescent="0.3">
      <c r="A433" s="173"/>
    </row>
    <row r="434" spans="1:1" ht="15.75" customHeight="1" x14ac:dyDescent="0.3">
      <c r="A434" s="173"/>
    </row>
    <row r="435" spans="1:1" ht="15.75" customHeight="1" x14ac:dyDescent="0.3">
      <c r="A435" s="173"/>
    </row>
    <row r="436" spans="1:1" ht="15.75" customHeight="1" x14ac:dyDescent="0.3">
      <c r="A436" s="173"/>
    </row>
    <row r="437" spans="1:1" ht="15.75" customHeight="1" x14ac:dyDescent="0.3">
      <c r="A437" s="173"/>
    </row>
    <row r="438" spans="1:1" ht="15.75" customHeight="1" x14ac:dyDescent="0.3">
      <c r="A438" s="173"/>
    </row>
    <row r="439" spans="1:1" ht="15.75" customHeight="1" x14ac:dyDescent="0.3">
      <c r="A439" s="173"/>
    </row>
    <row r="440" spans="1:1" ht="15.75" customHeight="1" x14ac:dyDescent="0.3">
      <c r="A440" s="173"/>
    </row>
    <row r="441" spans="1:1" ht="15.75" customHeight="1" x14ac:dyDescent="0.3">
      <c r="A441" s="173"/>
    </row>
    <row r="442" spans="1:1" ht="15.75" customHeight="1" x14ac:dyDescent="0.3">
      <c r="A442" s="173"/>
    </row>
    <row r="443" spans="1:1" ht="15.75" customHeight="1" x14ac:dyDescent="0.3">
      <c r="A443" s="173"/>
    </row>
    <row r="444" spans="1:1" ht="15.75" customHeight="1" x14ac:dyDescent="0.3">
      <c r="A444" s="173"/>
    </row>
    <row r="445" spans="1:1" ht="15.75" customHeight="1" x14ac:dyDescent="0.3">
      <c r="A445" s="173"/>
    </row>
    <row r="446" spans="1:1" ht="15.75" customHeight="1" x14ac:dyDescent="0.3">
      <c r="A446" s="173"/>
    </row>
    <row r="447" spans="1:1" ht="15.75" customHeight="1" x14ac:dyDescent="0.3">
      <c r="A447" s="173"/>
    </row>
    <row r="448" spans="1:1" ht="15.75" customHeight="1" x14ac:dyDescent="0.3">
      <c r="A448" s="173"/>
    </row>
    <row r="449" spans="1:1" ht="15.75" customHeight="1" x14ac:dyDescent="0.3">
      <c r="A449" s="173"/>
    </row>
    <row r="450" spans="1:1" ht="15.75" customHeight="1" x14ac:dyDescent="0.3">
      <c r="A450" s="173"/>
    </row>
    <row r="451" spans="1:1" ht="15.75" customHeight="1" x14ac:dyDescent="0.3">
      <c r="A451" s="173"/>
    </row>
    <row r="452" spans="1:1" ht="15.75" customHeight="1" x14ac:dyDescent="0.3">
      <c r="A452" s="173"/>
    </row>
    <row r="453" spans="1:1" ht="15.75" customHeight="1" x14ac:dyDescent="0.3">
      <c r="A453" s="173"/>
    </row>
    <row r="454" spans="1:1" ht="15.75" customHeight="1" x14ac:dyDescent="0.3">
      <c r="A454" s="173"/>
    </row>
    <row r="455" spans="1:1" ht="15.75" customHeight="1" x14ac:dyDescent="0.3">
      <c r="A455" s="173"/>
    </row>
    <row r="456" spans="1:1" ht="15.75" customHeight="1" x14ac:dyDescent="0.3">
      <c r="A456" s="173"/>
    </row>
    <row r="457" spans="1:1" ht="15.75" customHeight="1" x14ac:dyDescent="0.3">
      <c r="A457" s="173"/>
    </row>
    <row r="458" spans="1:1" ht="15.75" customHeight="1" x14ac:dyDescent="0.3">
      <c r="A458" s="173"/>
    </row>
    <row r="459" spans="1:1" ht="15.75" customHeight="1" x14ac:dyDescent="0.3">
      <c r="A459" s="173"/>
    </row>
    <row r="460" spans="1:1" ht="15.75" customHeight="1" x14ac:dyDescent="0.3">
      <c r="A460" s="173"/>
    </row>
    <row r="461" spans="1:1" ht="15.75" customHeight="1" x14ac:dyDescent="0.3">
      <c r="A461" s="173"/>
    </row>
    <row r="462" spans="1:1" ht="15.75" customHeight="1" x14ac:dyDescent="0.3">
      <c r="A462" s="173"/>
    </row>
    <row r="463" spans="1:1" ht="15.75" customHeight="1" x14ac:dyDescent="0.3">
      <c r="A463" s="173"/>
    </row>
    <row r="464" spans="1:1" ht="15.75" customHeight="1" x14ac:dyDescent="0.3">
      <c r="A464" s="173"/>
    </row>
    <row r="465" spans="1:1" ht="15.75" customHeight="1" x14ac:dyDescent="0.3">
      <c r="A465" s="173"/>
    </row>
    <row r="466" spans="1:1" ht="15.75" customHeight="1" x14ac:dyDescent="0.3">
      <c r="A466" s="173"/>
    </row>
    <row r="467" spans="1:1" ht="15.75" customHeight="1" x14ac:dyDescent="0.3">
      <c r="A467" s="173"/>
    </row>
    <row r="468" spans="1:1" ht="15.75" customHeight="1" x14ac:dyDescent="0.3">
      <c r="A468" s="173"/>
    </row>
    <row r="469" spans="1:1" ht="15.75" customHeight="1" x14ac:dyDescent="0.3">
      <c r="A469" s="173"/>
    </row>
    <row r="470" spans="1:1" ht="15.75" customHeight="1" x14ac:dyDescent="0.3">
      <c r="A470" s="173"/>
    </row>
    <row r="471" spans="1:1" ht="15.75" customHeight="1" x14ac:dyDescent="0.3">
      <c r="A471" s="173"/>
    </row>
    <row r="472" spans="1:1" ht="15.75" customHeight="1" x14ac:dyDescent="0.3">
      <c r="A472" s="173"/>
    </row>
    <row r="473" spans="1:1" ht="15.75" customHeight="1" x14ac:dyDescent="0.3">
      <c r="A473" s="173"/>
    </row>
    <row r="474" spans="1:1" ht="15.75" customHeight="1" x14ac:dyDescent="0.3">
      <c r="A474" s="173"/>
    </row>
    <row r="475" spans="1:1" ht="15.75" customHeight="1" x14ac:dyDescent="0.3">
      <c r="A475" s="173"/>
    </row>
    <row r="476" spans="1:1" ht="15.75" customHeight="1" x14ac:dyDescent="0.3">
      <c r="A476" s="173"/>
    </row>
    <row r="477" spans="1:1" ht="15.75" customHeight="1" x14ac:dyDescent="0.3">
      <c r="A477" s="173"/>
    </row>
    <row r="478" spans="1:1" ht="15.75" customHeight="1" x14ac:dyDescent="0.3">
      <c r="A478" s="173"/>
    </row>
    <row r="479" spans="1:1" ht="15.75" customHeight="1" x14ac:dyDescent="0.3">
      <c r="A479" s="173"/>
    </row>
    <row r="480" spans="1:1" ht="15.75" customHeight="1" x14ac:dyDescent="0.3">
      <c r="A480" s="173"/>
    </row>
    <row r="481" spans="1:1" ht="15.75" customHeight="1" x14ac:dyDescent="0.3">
      <c r="A481" s="173"/>
    </row>
    <row r="482" spans="1:1" ht="15.75" customHeight="1" x14ac:dyDescent="0.3">
      <c r="A482" s="173"/>
    </row>
    <row r="483" spans="1:1" ht="15.75" customHeight="1" x14ac:dyDescent="0.3">
      <c r="A483" s="173"/>
    </row>
    <row r="484" spans="1:1" ht="15.75" customHeight="1" x14ac:dyDescent="0.3">
      <c r="A484" s="173"/>
    </row>
    <row r="485" spans="1:1" ht="15.75" customHeight="1" x14ac:dyDescent="0.3">
      <c r="A485" s="173"/>
    </row>
    <row r="486" spans="1:1" ht="15.75" customHeight="1" x14ac:dyDescent="0.3">
      <c r="A486" s="173"/>
    </row>
    <row r="487" spans="1:1" ht="15.75" customHeight="1" x14ac:dyDescent="0.3">
      <c r="A487" s="173"/>
    </row>
    <row r="488" spans="1:1" ht="15.75" customHeight="1" x14ac:dyDescent="0.3">
      <c r="A488" s="173"/>
    </row>
    <row r="489" spans="1:1" ht="15.75" customHeight="1" x14ac:dyDescent="0.3">
      <c r="A489" s="173"/>
    </row>
    <row r="490" spans="1:1" ht="15.75" customHeight="1" x14ac:dyDescent="0.3">
      <c r="A490" s="173"/>
    </row>
    <row r="491" spans="1:1" ht="15.75" customHeight="1" x14ac:dyDescent="0.3">
      <c r="A491" s="173"/>
    </row>
    <row r="492" spans="1:1" ht="15.75" customHeight="1" x14ac:dyDescent="0.3">
      <c r="A492" s="173"/>
    </row>
    <row r="493" spans="1:1" ht="15.75" customHeight="1" x14ac:dyDescent="0.3">
      <c r="A493" s="173"/>
    </row>
    <row r="494" spans="1:1" ht="15.75" customHeight="1" x14ac:dyDescent="0.3">
      <c r="A494" s="173"/>
    </row>
    <row r="495" spans="1:1" ht="15.75" customHeight="1" x14ac:dyDescent="0.3">
      <c r="A495" s="173"/>
    </row>
    <row r="496" spans="1:1" ht="15.75" customHeight="1" x14ac:dyDescent="0.3">
      <c r="A496" s="173"/>
    </row>
    <row r="497" spans="1:1" ht="15.75" customHeight="1" x14ac:dyDescent="0.3">
      <c r="A497" s="173"/>
    </row>
    <row r="498" spans="1:1" ht="15.75" customHeight="1" x14ac:dyDescent="0.3">
      <c r="A498" s="173"/>
    </row>
    <row r="499" spans="1:1" ht="15.75" customHeight="1" x14ac:dyDescent="0.3">
      <c r="A499" s="173"/>
    </row>
    <row r="500" spans="1:1" ht="15.75" customHeight="1" x14ac:dyDescent="0.3">
      <c r="A500" s="173"/>
    </row>
    <row r="501" spans="1:1" ht="15.75" customHeight="1" x14ac:dyDescent="0.3">
      <c r="A501" s="173"/>
    </row>
    <row r="502" spans="1:1" ht="15.75" customHeight="1" x14ac:dyDescent="0.3">
      <c r="A502" s="173"/>
    </row>
    <row r="503" spans="1:1" ht="15.75" customHeight="1" x14ac:dyDescent="0.3">
      <c r="A503" s="173"/>
    </row>
    <row r="504" spans="1:1" ht="15.75" customHeight="1" x14ac:dyDescent="0.3">
      <c r="A504" s="173"/>
    </row>
    <row r="505" spans="1:1" ht="15.75" customHeight="1" x14ac:dyDescent="0.3">
      <c r="A505" s="173"/>
    </row>
    <row r="506" spans="1:1" ht="15.75" customHeight="1" x14ac:dyDescent="0.3">
      <c r="A506" s="173"/>
    </row>
    <row r="507" spans="1:1" ht="15.75" customHeight="1" x14ac:dyDescent="0.3">
      <c r="A507" s="173"/>
    </row>
    <row r="508" spans="1:1" ht="15.75" customHeight="1" x14ac:dyDescent="0.3">
      <c r="A508" s="173"/>
    </row>
    <row r="509" spans="1:1" ht="15.75" customHeight="1" x14ac:dyDescent="0.3">
      <c r="A509" s="173"/>
    </row>
    <row r="510" spans="1:1" ht="15.75" customHeight="1" x14ac:dyDescent="0.3">
      <c r="A510" s="173"/>
    </row>
    <row r="511" spans="1:1" ht="15.75" customHeight="1" x14ac:dyDescent="0.3">
      <c r="A511" s="173"/>
    </row>
    <row r="512" spans="1:1" ht="15.75" customHeight="1" x14ac:dyDescent="0.3">
      <c r="A512" s="173"/>
    </row>
    <row r="513" spans="1:1" ht="15.75" customHeight="1" x14ac:dyDescent="0.3">
      <c r="A513" s="173"/>
    </row>
    <row r="514" spans="1:1" ht="15.75" customHeight="1" x14ac:dyDescent="0.3">
      <c r="A514" s="173"/>
    </row>
    <row r="515" spans="1:1" ht="15.75" customHeight="1" x14ac:dyDescent="0.3">
      <c r="A515" s="173"/>
    </row>
    <row r="516" spans="1:1" ht="15.75" customHeight="1" x14ac:dyDescent="0.3">
      <c r="A516" s="173"/>
    </row>
    <row r="517" spans="1:1" ht="15.75" customHeight="1" x14ac:dyDescent="0.3">
      <c r="A517" s="173"/>
    </row>
    <row r="518" spans="1:1" ht="15.75" customHeight="1" x14ac:dyDescent="0.3">
      <c r="A518" s="173"/>
    </row>
    <row r="519" spans="1:1" ht="15.75" customHeight="1" x14ac:dyDescent="0.3">
      <c r="A519" s="173"/>
    </row>
    <row r="520" spans="1:1" ht="15.75" customHeight="1" x14ac:dyDescent="0.3">
      <c r="A520" s="173"/>
    </row>
    <row r="521" spans="1:1" ht="15.75" customHeight="1" x14ac:dyDescent="0.3">
      <c r="A521" s="173"/>
    </row>
    <row r="522" spans="1:1" ht="15.75" customHeight="1" x14ac:dyDescent="0.3">
      <c r="A522" s="173"/>
    </row>
    <row r="523" spans="1:1" ht="15.75" customHeight="1" x14ac:dyDescent="0.3">
      <c r="A523" s="173"/>
    </row>
    <row r="524" spans="1:1" ht="15.75" customHeight="1" x14ac:dyDescent="0.3">
      <c r="A524" s="173"/>
    </row>
    <row r="525" spans="1:1" ht="15.75" customHeight="1" x14ac:dyDescent="0.3">
      <c r="A525" s="173"/>
    </row>
    <row r="526" spans="1:1" ht="15.75" customHeight="1" x14ac:dyDescent="0.3">
      <c r="A526" s="173"/>
    </row>
    <row r="527" spans="1:1" ht="15.75" customHeight="1" x14ac:dyDescent="0.3">
      <c r="A527" s="173"/>
    </row>
    <row r="528" spans="1:1" ht="15.75" customHeight="1" x14ac:dyDescent="0.3">
      <c r="A528" s="173"/>
    </row>
    <row r="529" spans="1:1" ht="15.75" customHeight="1" x14ac:dyDescent="0.3">
      <c r="A529" s="173"/>
    </row>
    <row r="530" spans="1:1" ht="15.75" customHeight="1" x14ac:dyDescent="0.3">
      <c r="A530" s="173"/>
    </row>
    <row r="531" spans="1:1" ht="15.75" customHeight="1" x14ac:dyDescent="0.3">
      <c r="A531" s="173"/>
    </row>
    <row r="532" spans="1:1" ht="15.75" customHeight="1" x14ac:dyDescent="0.3">
      <c r="A532" s="173"/>
    </row>
    <row r="533" spans="1:1" ht="15.75" customHeight="1" x14ac:dyDescent="0.3">
      <c r="A533" s="173"/>
    </row>
    <row r="534" spans="1:1" ht="15.75" customHeight="1" x14ac:dyDescent="0.3">
      <c r="A534" s="173"/>
    </row>
    <row r="535" spans="1:1" ht="15.75" customHeight="1" x14ac:dyDescent="0.3">
      <c r="A535" s="173"/>
    </row>
    <row r="536" spans="1:1" ht="15.75" customHeight="1" x14ac:dyDescent="0.3">
      <c r="A536" s="173"/>
    </row>
    <row r="537" spans="1:1" ht="15.75" customHeight="1" x14ac:dyDescent="0.3">
      <c r="A537" s="173"/>
    </row>
    <row r="538" spans="1:1" ht="15.75" customHeight="1" x14ac:dyDescent="0.3">
      <c r="A538" s="173"/>
    </row>
    <row r="539" spans="1:1" ht="15.75" customHeight="1" x14ac:dyDescent="0.3">
      <c r="A539" s="173"/>
    </row>
    <row r="540" spans="1:1" ht="15.75" customHeight="1" x14ac:dyDescent="0.3">
      <c r="A540" s="173"/>
    </row>
    <row r="541" spans="1:1" ht="15.75" customHeight="1" x14ac:dyDescent="0.3">
      <c r="A541" s="173"/>
    </row>
    <row r="542" spans="1:1" ht="15.75" customHeight="1" x14ac:dyDescent="0.3">
      <c r="A542" s="173"/>
    </row>
    <row r="543" spans="1:1" ht="15.75" customHeight="1" x14ac:dyDescent="0.3">
      <c r="A543" s="173"/>
    </row>
    <row r="544" spans="1:1" ht="15.75" customHeight="1" x14ac:dyDescent="0.3">
      <c r="A544" s="173"/>
    </row>
    <row r="545" spans="1:1" ht="15.75" customHeight="1" x14ac:dyDescent="0.3">
      <c r="A545" s="173"/>
    </row>
    <row r="546" spans="1:1" ht="15.75" customHeight="1" x14ac:dyDescent="0.3">
      <c r="A546" s="173"/>
    </row>
    <row r="547" spans="1:1" ht="15.75" customHeight="1" x14ac:dyDescent="0.3">
      <c r="A547" s="173"/>
    </row>
    <row r="548" spans="1:1" ht="15.75" customHeight="1" x14ac:dyDescent="0.3">
      <c r="A548" s="173"/>
    </row>
    <row r="549" spans="1:1" ht="15.75" customHeight="1" x14ac:dyDescent="0.3">
      <c r="A549" s="173"/>
    </row>
    <row r="550" spans="1:1" ht="15.75" customHeight="1" x14ac:dyDescent="0.3">
      <c r="A550" s="173"/>
    </row>
    <row r="551" spans="1:1" ht="15.75" customHeight="1" x14ac:dyDescent="0.3">
      <c r="A551" s="173"/>
    </row>
    <row r="552" spans="1:1" ht="15.75" customHeight="1" x14ac:dyDescent="0.3">
      <c r="A552" s="173"/>
    </row>
    <row r="553" spans="1:1" ht="15.75" customHeight="1" x14ac:dyDescent="0.3">
      <c r="A553" s="173"/>
    </row>
    <row r="554" spans="1:1" ht="15.75" customHeight="1" x14ac:dyDescent="0.3">
      <c r="A554" s="173"/>
    </row>
    <row r="555" spans="1:1" ht="15.75" customHeight="1" x14ac:dyDescent="0.3">
      <c r="A555" s="173"/>
    </row>
    <row r="556" spans="1:1" ht="15.75" customHeight="1" x14ac:dyDescent="0.3">
      <c r="A556" s="173"/>
    </row>
    <row r="557" spans="1:1" ht="15.75" customHeight="1" x14ac:dyDescent="0.3">
      <c r="A557" s="173"/>
    </row>
    <row r="558" spans="1:1" ht="15.75" customHeight="1" x14ac:dyDescent="0.3">
      <c r="A558" s="173"/>
    </row>
    <row r="559" spans="1:1" ht="15.75" customHeight="1" x14ac:dyDescent="0.3">
      <c r="A559" s="173"/>
    </row>
    <row r="560" spans="1:1" ht="15.75" customHeight="1" x14ac:dyDescent="0.3">
      <c r="A560" s="173"/>
    </row>
    <row r="561" spans="1:1" ht="15.75" customHeight="1" x14ac:dyDescent="0.3">
      <c r="A561" s="173"/>
    </row>
    <row r="562" spans="1:1" ht="15.75" customHeight="1" x14ac:dyDescent="0.3">
      <c r="A562" s="173"/>
    </row>
    <row r="563" spans="1:1" ht="15.75" customHeight="1" x14ac:dyDescent="0.3">
      <c r="A563" s="173"/>
    </row>
    <row r="564" spans="1:1" ht="15.75" customHeight="1" x14ac:dyDescent="0.3">
      <c r="A564" s="173"/>
    </row>
    <row r="565" spans="1:1" ht="15.75" customHeight="1" x14ac:dyDescent="0.3">
      <c r="A565" s="173"/>
    </row>
    <row r="566" spans="1:1" ht="15.75" customHeight="1" x14ac:dyDescent="0.3">
      <c r="A566" s="173"/>
    </row>
    <row r="567" spans="1:1" ht="15.75" customHeight="1" x14ac:dyDescent="0.3">
      <c r="A567" s="173"/>
    </row>
    <row r="568" spans="1:1" ht="15.75" customHeight="1" x14ac:dyDescent="0.3">
      <c r="A568" s="173"/>
    </row>
    <row r="569" spans="1:1" ht="15.75" customHeight="1" x14ac:dyDescent="0.3">
      <c r="A569" s="173"/>
    </row>
    <row r="570" spans="1:1" ht="15.75" customHeight="1" x14ac:dyDescent="0.3">
      <c r="A570" s="173"/>
    </row>
    <row r="571" spans="1:1" ht="15.75" customHeight="1" x14ac:dyDescent="0.3">
      <c r="A571" s="173"/>
    </row>
    <row r="572" spans="1:1" ht="15.75" customHeight="1" x14ac:dyDescent="0.3">
      <c r="A572" s="173"/>
    </row>
    <row r="573" spans="1:1" ht="15.75" customHeight="1" x14ac:dyDescent="0.3">
      <c r="A573" s="173"/>
    </row>
    <row r="574" spans="1:1" ht="15.75" customHeight="1" x14ac:dyDescent="0.3">
      <c r="A574" s="173"/>
    </row>
    <row r="575" spans="1:1" ht="15.75" customHeight="1" x14ac:dyDescent="0.3">
      <c r="A575" s="173"/>
    </row>
    <row r="576" spans="1:1" ht="15.75" customHeight="1" x14ac:dyDescent="0.3">
      <c r="A576" s="173"/>
    </row>
    <row r="577" spans="1:1" ht="15.75" customHeight="1" x14ac:dyDescent="0.3">
      <c r="A577" s="173"/>
    </row>
    <row r="578" spans="1:1" ht="15.75" customHeight="1" x14ac:dyDescent="0.3">
      <c r="A578" s="173"/>
    </row>
    <row r="579" spans="1:1" ht="15.75" customHeight="1" x14ac:dyDescent="0.3">
      <c r="A579" s="173"/>
    </row>
    <row r="580" spans="1:1" ht="15.75" customHeight="1" x14ac:dyDescent="0.3">
      <c r="A580" s="173"/>
    </row>
    <row r="581" spans="1:1" ht="15.75" customHeight="1" x14ac:dyDescent="0.3">
      <c r="A581" s="173"/>
    </row>
    <row r="582" spans="1:1" ht="15.75" customHeight="1" x14ac:dyDescent="0.3">
      <c r="A582" s="173"/>
    </row>
    <row r="583" spans="1:1" ht="15.75" customHeight="1" x14ac:dyDescent="0.3">
      <c r="A583" s="173"/>
    </row>
    <row r="584" spans="1:1" ht="15.75" customHeight="1" x14ac:dyDescent="0.3">
      <c r="A584" s="173"/>
    </row>
    <row r="585" spans="1:1" ht="15.75" customHeight="1" x14ac:dyDescent="0.3">
      <c r="A585" s="173"/>
    </row>
    <row r="586" spans="1:1" ht="15.75" customHeight="1" x14ac:dyDescent="0.3">
      <c r="A586" s="173"/>
    </row>
    <row r="587" spans="1:1" ht="15.75" customHeight="1" x14ac:dyDescent="0.3">
      <c r="A587" s="173"/>
    </row>
    <row r="588" spans="1:1" ht="15.75" customHeight="1" x14ac:dyDescent="0.3">
      <c r="A588" s="173"/>
    </row>
    <row r="589" spans="1:1" ht="15.75" customHeight="1" x14ac:dyDescent="0.3">
      <c r="A589" s="173"/>
    </row>
    <row r="590" spans="1:1" ht="15.75" customHeight="1" x14ac:dyDescent="0.3">
      <c r="A590" s="173"/>
    </row>
    <row r="591" spans="1:1" ht="15.75" customHeight="1" x14ac:dyDescent="0.3">
      <c r="A591" s="173"/>
    </row>
    <row r="592" spans="1:1" ht="15.75" customHeight="1" x14ac:dyDescent="0.3">
      <c r="A592" s="173"/>
    </row>
    <row r="593" spans="1:1" ht="15.75" customHeight="1" x14ac:dyDescent="0.3">
      <c r="A593" s="173"/>
    </row>
    <row r="594" spans="1:1" ht="15.75" customHeight="1" x14ac:dyDescent="0.3">
      <c r="A594" s="173"/>
    </row>
    <row r="595" spans="1:1" ht="15.75" customHeight="1" x14ac:dyDescent="0.3">
      <c r="A595" s="173"/>
    </row>
    <row r="596" spans="1:1" ht="15.75" customHeight="1" x14ac:dyDescent="0.3">
      <c r="A596" s="173"/>
    </row>
    <row r="597" spans="1:1" ht="15.75" customHeight="1" x14ac:dyDescent="0.3">
      <c r="A597" s="173"/>
    </row>
    <row r="598" spans="1:1" ht="15.75" customHeight="1" x14ac:dyDescent="0.3">
      <c r="A598" s="173"/>
    </row>
    <row r="599" spans="1:1" ht="15.75" customHeight="1" x14ac:dyDescent="0.3">
      <c r="A599" s="173"/>
    </row>
    <row r="600" spans="1:1" ht="15.75" customHeight="1" x14ac:dyDescent="0.3">
      <c r="A600" s="173"/>
    </row>
    <row r="601" spans="1:1" ht="15.75" customHeight="1" x14ac:dyDescent="0.3">
      <c r="A601" s="173"/>
    </row>
    <row r="602" spans="1:1" ht="15.75" customHeight="1" x14ac:dyDescent="0.3">
      <c r="A602" s="173"/>
    </row>
    <row r="603" spans="1:1" ht="15.75" customHeight="1" x14ac:dyDescent="0.3">
      <c r="A603" s="173"/>
    </row>
    <row r="604" spans="1:1" ht="15.75" customHeight="1" x14ac:dyDescent="0.3">
      <c r="A604" s="173"/>
    </row>
    <row r="605" spans="1:1" ht="15.75" customHeight="1" x14ac:dyDescent="0.3">
      <c r="A605" s="173"/>
    </row>
    <row r="606" spans="1:1" ht="15.75" customHeight="1" x14ac:dyDescent="0.3">
      <c r="A606" s="173"/>
    </row>
    <row r="607" spans="1:1" ht="15.75" customHeight="1" x14ac:dyDescent="0.3">
      <c r="A607" s="173"/>
    </row>
    <row r="608" spans="1:1" ht="15.75" customHeight="1" x14ac:dyDescent="0.3">
      <c r="A608" s="173"/>
    </row>
    <row r="609" spans="1:1" ht="15.75" customHeight="1" x14ac:dyDescent="0.3">
      <c r="A609" s="173"/>
    </row>
    <row r="610" spans="1:1" ht="15.75" customHeight="1" x14ac:dyDescent="0.3">
      <c r="A610" s="173"/>
    </row>
    <row r="611" spans="1:1" ht="15.75" customHeight="1" x14ac:dyDescent="0.3">
      <c r="A611" s="173"/>
    </row>
    <row r="612" spans="1:1" ht="15.75" customHeight="1" x14ac:dyDescent="0.3">
      <c r="A612" s="173"/>
    </row>
    <row r="613" spans="1:1" ht="15.75" customHeight="1" x14ac:dyDescent="0.3">
      <c r="A613" s="173"/>
    </row>
    <row r="614" spans="1:1" ht="15.75" customHeight="1" x14ac:dyDescent="0.3">
      <c r="A614" s="173"/>
    </row>
    <row r="615" spans="1:1" ht="15.75" customHeight="1" x14ac:dyDescent="0.3">
      <c r="A615" s="173"/>
    </row>
    <row r="616" spans="1:1" ht="15.75" customHeight="1" x14ac:dyDescent="0.3">
      <c r="A616" s="173"/>
    </row>
    <row r="617" spans="1:1" ht="15.75" customHeight="1" x14ac:dyDescent="0.3">
      <c r="A617" s="173"/>
    </row>
    <row r="618" spans="1:1" ht="15.75" customHeight="1" x14ac:dyDescent="0.3">
      <c r="A618" s="173"/>
    </row>
    <row r="619" spans="1:1" ht="15.75" customHeight="1" x14ac:dyDescent="0.3">
      <c r="A619" s="173"/>
    </row>
    <row r="620" spans="1:1" ht="15.75" customHeight="1" x14ac:dyDescent="0.3">
      <c r="A620" s="173"/>
    </row>
    <row r="621" spans="1:1" ht="15.75" customHeight="1" x14ac:dyDescent="0.3">
      <c r="A621" s="173"/>
    </row>
    <row r="622" spans="1:1" ht="15.75" customHeight="1" x14ac:dyDescent="0.3">
      <c r="A622" s="173"/>
    </row>
    <row r="623" spans="1:1" ht="15.75" customHeight="1" x14ac:dyDescent="0.3">
      <c r="A623" s="173"/>
    </row>
    <row r="624" spans="1:1" ht="15.75" customHeight="1" x14ac:dyDescent="0.3">
      <c r="A624" s="173"/>
    </row>
    <row r="625" spans="1:1" ht="15.75" customHeight="1" x14ac:dyDescent="0.3">
      <c r="A625" s="173"/>
    </row>
    <row r="626" spans="1:1" ht="15.75" customHeight="1" x14ac:dyDescent="0.3">
      <c r="A626" s="173"/>
    </row>
    <row r="627" spans="1:1" ht="15.75" customHeight="1" x14ac:dyDescent="0.3">
      <c r="A627" s="173"/>
    </row>
    <row r="628" spans="1:1" ht="15.75" customHeight="1" x14ac:dyDescent="0.3">
      <c r="A628" s="173"/>
    </row>
    <row r="629" spans="1:1" ht="15.75" customHeight="1" x14ac:dyDescent="0.3">
      <c r="A629" s="173"/>
    </row>
    <row r="630" spans="1:1" ht="15.75" customHeight="1" x14ac:dyDescent="0.3">
      <c r="A630" s="173"/>
    </row>
    <row r="631" spans="1:1" ht="15.75" customHeight="1" x14ac:dyDescent="0.3">
      <c r="A631" s="173"/>
    </row>
    <row r="632" spans="1:1" ht="15.75" customHeight="1" x14ac:dyDescent="0.3">
      <c r="A632" s="173"/>
    </row>
    <row r="633" spans="1:1" ht="15.75" customHeight="1" x14ac:dyDescent="0.3">
      <c r="A633" s="173"/>
    </row>
    <row r="634" spans="1:1" ht="15.75" customHeight="1" x14ac:dyDescent="0.3">
      <c r="A634" s="173"/>
    </row>
    <row r="635" spans="1:1" ht="15.75" customHeight="1" x14ac:dyDescent="0.3">
      <c r="A635" s="173"/>
    </row>
    <row r="636" spans="1:1" ht="15.75" customHeight="1" x14ac:dyDescent="0.3">
      <c r="A636" s="173"/>
    </row>
    <row r="637" spans="1:1" ht="15.75" customHeight="1" x14ac:dyDescent="0.3">
      <c r="A637" s="173"/>
    </row>
    <row r="638" spans="1:1" ht="15.75" customHeight="1" x14ac:dyDescent="0.3">
      <c r="A638" s="173"/>
    </row>
    <row r="639" spans="1:1" ht="15.75" customHeight="1" x14ac:dyDescent="0.3">
      <c r="A639" s="173"/>
    </row>
    <row r="640" spans="1:1" ht="15.75" customHeight="1" x14ac:dyDescent="0.3">
      <c r="A640" s="173"/>
    </row>
    <row r="641" spans="1:1" ht="15.75" customHeight="1" x14ac:dyDescent="0.3">
      <c r="A641" s="173"/>
    </row>
    <row r="642" spans="1:1" ht="15.75" customHeight="1" x14ac:dyDescent="0.3">
      <c r="A642" s="173"/>
    </row>
    <row r="643" spans="1:1" ht="15.75" customHeight="1" x14ac:dyDescent="0.3">
      <c r="A643" s="173"/>
    </row>
    <row r="644" spans="1:1" ht="15.75" customHeight="1" x14ac:dyDescent="0.3">
      <c r="A644" s="173"/>
    </row>
    <row r="645" spans="1:1" ht="15.75" customHeight="1" x14ac:dyDescent="0.3">
      <c r="A645" s="173"/>
    </row>
    <row r="646" spans="1:1" ht="15.75" customHeight="1" x14ac:dyDescent="0.3">
      <c r="A646" s="173"/>
    </row>
    <row r="647" spans="1:1" ht="15.75" customHeight="1" x14ac:dyDescent="0.3">
      <c r="A647" s="173"/>
    </row>
    <row r="648" spans="1:1" ht="15.75" customHeight="1" x14ac:dyDescent="0.3">
      <c r="A648" s="173"/>
    </row>
    <row r="649" spans="1:1" ht="15.75" customHeight="1" x14ac:dyDescent="0.3">
      <c r="A649" s="173"/>
    </row>
    <row r="650" spans="1:1" ht="15.75" customHeight="1" x14ac:dyDescent="0.3">
      <c r="A650" s="173"/>
    </row>
    <row r="651" spans="1:1" ht="15.75" customHeight="1" x14ac:dyDescent="0.3">
      <c r="A651" s="173"/>
    </row>
    <row r="652" spans="1:1" ht="15.75" customHeight="1" x14ac:dyDescent="0.3">
      <c r="A652" s="173"/>
    </row>
    <row r="653" spans="1:1" ht="15.75" customHeight="1" x14ac:dyDescent="0.3">
      <c r="A653" s="173"/>
    </row>
    <row r="654" spans="1:1" ht="15.75" customHeight="1" x14ac:dyDescent="0.3">
      <c r="A654" s="173"/>
    </row>
    <row r="655" spans="1:1" ht="15.75" customHeight="1" x14ac:dyDescent="0.3">
      <c r="A655" s="173"/>
    </row>
    <row r="656" spans="1:1" ht="15.75" customHeight="1" x14ac:dyDescent="0.3">
      <c r="A656" s="173"/>
    </row>
    <row r="657" spans="1:1" ht="15.75" customHeight="1" x14ac:dyDescent="0.3">
      <c r="A657" s="173"/>
    </row>
    <row r="658" spans="1:1" ht="15.75" customHeight="1" x14ac:dyDescent="0.3">
      <c r="A658" s="173"/>
    </row>
    <row r="659" spans="1:1" ht="15.75" customHeight="1" x14ac:dyDescent="0.3">
      <c r="A659" s="173"/>
    </row>
    <row r="660" spans="1:1" ht="15.75" customHeight="1" x14ac:dyDescent="0.3">
      <c r="A660" s="173"/>
    </row>
    <row r="661" spans="1:1" ht="15.75" customHeight="1" x14ac:dyDescent="0.3">
      <c r="A661" s="173"/>
    </row>
    <row r="662" spans="1:1" ht="15.75" customHeight="1" x14ac:dyDescent="0.3">
      <c r="A662" s="173"/>
    </row>
    <row r="663" spans="1:1" ht="15.75" customHeight="1" x14ac:dyDescent="0.3">
      <c r="A663" s="173"/>
    </row>
    <row r="664" spans="1:1" ht="15.75" customHeight="1" x14ac:dyDescent="0.3">
      <c r="A664" s="173"/>
    </row>
    <row r="665" spans="1:1" ht="15.75" customHeight="1" x14ac:dyDescent="0.3">
      <c r="A665" s="173"/>
    </row>
    <row r="666" spans="1:1" ht="15.75" customHeight="1" x14ac:dyDescent="0.3">
      <c r="A666" s="173"/>
    </row>
    <row r="667" spans="1:1" ht="15.75" customHeight="1" x14ac:dyDescent="0.3">
      <c r="A667" s="173"/>
    </row>
    <row r="668" spans="1:1" ht="15.75" customHeight="1" x14ac:dyDescent="0.3">
      <c r="A668" s="173"/>
    </row>
    <row r="669" spans="1:1" ht="15.75" customHeight="1" x14ac:dyDescent="0.3">
      <c r="A669" s="173"/>
    </row>
    <row r="670" spans="1:1" ht="15.75" customHeight="1" x14ac:dyDescent="0.3">
      <c r="A670" s="173"/>
    </row>
    <row r="671" spans="1:1" ht="15.75" customHeight="1" x14ac:dyDescent="0.3">
      <c r="A671" s="173"/>
    </row>
    <row r="672" spans="1:1" ht="15.75" customHeight="1" x14ac:dyDescent="0.3">
      <c r="A672" s="173"/>
    </row>
    <row r="673" spans="1:1" ht="15.75" customHeight="1" x14ac:dyDescent="0.3">
      <c r="A673" s="173"/>
    </row>
    <row r="674" spans="1:1" ht="15.75" customHeight="1" x14ac:dyDescent="0.3">
      <c r="A674" s="173"/>
    </row>
    <row r="675" spans="1:1" ht="15.75" customHeight="1" x14ac:dyDescent="0.3">
      <c r="A675" s="173"/>
    </row>
    <row r="676" spans="1:1" ht="15.75" customHeight="1" x14ac:dyDescent="0.3">
      <c r="A676" s="173"/>
    </row>
    <row r="677" spans="1:1" ht="15.75" customHeight="1" x14ac:dyDescent="0.3">
      <c r="A677" s="173"/>
    </row>
    <row r="678" spans="1:1" ht="15.75" customHeight="1" x14ac:dyDescent="0.3">
      <c r="A678" s="173"/>
    </row>
    <row r="679" spans="1:1" ht="15.75" customHeight="1" x14ac:dyDescent="0.3">
      <c r="A679" s="173"/>
    </row>
    <row r="680" spans="1:1" ht="15.75" customHeight="1" x14ac:dyDescent="0.3">
      <c r="A680" s="173"/>
    </row>
    <row r="681" spans="1:1" ht="15.75" customHeight="1" x14ac:dyDescent="0.3">
      <c r="A681" s="173"/>
    </row>
    <row r="682" spans="1:1" ht="15.75" customHeight="1" x14ac:dyDescent="0.3">
      <c r="A682" s="173"/>
    </row>
    <row r="683" spans="1:1" ht="15.75" customHeight="1" x14ac:dyDescent="0.3">
      <c r="A683" s="173"/>
    </row>
    <row r="684" spans="1:1" ht="15.75" customHeight="1" x14ac:dyDescent="0.3">
      <c r="A684" s="173"/>
    </row>
    <row r="685" spans="1:1" ht="15.75" customHeight="1" x14ac:dyDescent="0.3">
      <c r="A685" s="173"/>
    </row>
    <row r="686" spans="1:1" ht="15.75" customHeight="1" x14ac:dyDescent="0.3">
      <c r="A686" s="173"/>
    </row>
    <row r="687" spans="1:1" ht="15.75" customHeight="1" x14ac:dyDescent="0.3">
      <c r="A687" s="173"/>
    </row>
    <row r="688" spans="1:1" ht="15.75" customHeight="1" x14ac:dyDescent="0.3">
      <c r="A688" s="173"/>
    </row>
    <row r="689" spans="1:1" ht="15.75" customHeight="1" x14ac:dyDescent="0.3">
      <c r="A689" s="173"/>
    </row>
    <row r="690" spans="1:1" ht="15.75" customHeight="1" x14ac:dyDescent="0.3">
      <c r="A690" s="173"/>
    </row>
    <row r="691" spans="1:1" ht="15.75" customHeight="1" x14ac:dyDescent="0.3">
      <c r="A691" s="173"/>
    </row>
    <row r="692" spans="1:1" ht="15.75" customHeight="1" x14ac:dyDescent="0.3">
      <c r="A692" s="173"/>
    </row>
    <row r="693" spans="1:1" ht="15.75" customHeight="1" x14ac:dyDescent="0.3">
      <c r="A693" s="173"/>
    </row>
    <row r="694" spans="1:1" ht="15.75" customHeight="1" x14ac:dyDescent="0.3">
      <c r="A694" s="173"/>
    </row>
    <row r="695" spans="1:1" ht="15.75" customHeight="1" x14ac:dyDescent="0.3">
      <c r="A695" s="173"/>
    </row>
    <row r="696" spans="1:1" ht="15.75" customHeight="1" x14ac:dyDescent="0.3">
      <c r="A696" s="173"/>
    </row>
    <row r="697" spans="1:1" ht="15.75" customHeight="1" x14ac:dyDescent="0.3">
      <c r="A697" s="173"/>
    </row>
    <row r="698" spans="1:1" ht="15.75" customHeight="1" x14ac:dyDescent="0.3">
      <c r="A698" s="173"/>
    </row>
    <row r="699" spans="1:1" ht="15.75" customHeight="1" x14ac:dyDescent="0.3">
      <c r="A699" s="173"/>
    </row>
    <row r="700" spans="1:1" ht="15.75" customHeight="1" x14ac:dyDescent="0.3">
      <c r="A700" s="173"/>
    </row>
    <row r="701" spans="1:1" ht="15.75" customHeight="1" x14ac:dyDescent="0.3">
      <c r="A701" s="173"/>
    </row>
    <row r="702" spans="1:1" ht="15.75" customHeight="1" x14ac:dyDescent="0.3">
      <c r="A702" s="173"/>
    </row>
    <row r="703" spans="1:1" ht="15.75" customHeight="1" x14ac:dyDescent="0.3">
      <c r="A703" s="173"/>
    </row>
    <row r="704" spans="1:1" ht="15.75" customHeight="1" x14ac:dyDescent="0.3">
      <c r="A704" s="173"/>
    </row>
    <row r="705" spans="1:1" ht="15.75" customHeight="1" x14ac:dyDescent="0.3">
      <c r="A705" s="173"/>
    </row>
    <row r="706" spans="1:1" ht="15.75" customHeight="1" x14ac:dyDescent="0.3">
      <c r="A706" s="173"/>
    </row>
    <row r="707" spans="1:1" ht="15.75" customHeight="1" x14ac:dyDescent="0.3">
      <c r="A707" s="173"/>
    </row>
    <row r="708" spans="1:1" ht="15.75" customHeight="1" x14ac:dyDescent="0.3">
      <c r="A708" s="173"/>
    </row>
    <row r="709" spans="1:1" ht="15.75" customHeight="1" x14ac:dyDescent="0.3">
      <c r="A709" s="173"/>
    </row>
    <row r="710" spans="1:1" ht="15.75" customHeight="1" x14ac:dyDescent="0.3">
      <c r="A710" s="173"/>
    </row>
    <row r="711" spans="1:1" ht="15.75" customHeight="1" x14ac:dyDescent="0.3">
      <c r="A711" s="173"/>
    </row>
    <row r="712" spans="1:1" ht="15.75" customHeight="1" x14ac:dyDescent="0.3">
      <c r="A712" s="173"/>
    </row>
    <row r="713" spans="1:1" ht="15.75" customHeight="1" x14ac:dyDescent="0.3">
      <c r="A713" s="173"/>
    </row>
    <row r="714" spans="1:1" ht="15.75" customHeight="1" x14ac:dyDescent="0.3">
      <c r="A714" s="173"/>
    </row>
    <row r="715" spans="1:1" ht="15.75" customHeight="1" x14ac:dyDescent="0.3">
      <c r="A715" s="173"/>
    </row>
    <row r="716" spans="1:1" ht="15.75" customHeight="1" x14ac:dyDescent="0.3">
      <c r="A716" s="173"/>
    </row>
    <row r="717" spans="1:1" ht="15.75" customHeight="1" x14ac:dyDescent="0.3">
      <c r="A717" s="173"/>
    </row>
    <row r="718" spans="1:1" ht="15.75" customHeight="1" x14ac:dyDescent="0.3">
      <c r="A718" s="173"/>
    </row>
    <row r="719" spans="1:1" ht="15.75" customHeight="1" x14ac:dyDescent="0.3">
      <c r="A719" s="173"/>
    </row>
    <row r="720" spans="1:1" ht="15.75" customHeight="1" x14ac:dyDescent="0.3">
      <c r="A720" s="173"/>
    </row>
    <row r="721" spans="1:1" ht="15.75" customHeight="1" x14ac:dyDescent="0.3">
      <c r="A721" s="173"/>
    </row>
    <row r="722" spans="1:1" ht="15.75" customHeight="1" x14ac:dyDescent="0.3">
      <c r="A722" s="173"/>
    </row>
    <row r="723" spans="1:1" ht="15.75" customHeight="1" x14ac:dyDescent="0.3">
      <c r="A723" s="173"/>
    </row>
    <row r="724" spans="1:1" ht="15.75" customHeight="1" x14ac:dyDescent="0.3">
      <c r="A724" s="173"/>
    </row>
    <row r="725" spans="1:1" ht="15.75" customHeight="1" x14ac:dyDescent="0.3">
      <c r="A725" s="173"/>
    </row>
    <row r="726" spans="1:1" ht="15.75" customHeight="1" x14ac:dyDescent="0.3">
      <c r="A726" s="173"/>
    </row>
    <row r="727" spans="1:1" ht="15.75" customHeight="1" x14ac:dyDescent="0.3">
      <c r="A727" s="173"/>
    </row>
    <row r="728" spans="1:1" ht="15.75" customHeight="1" x14ac:dyDescent="0.3">
      <c r="A728" s="173"/>
    </row>
    <row r="729" spans="1:1" ht="15.75" customHeight="1" x14ac:dyDescent="0.3">
      <c r="A729" s="173"/>
    </row>
    <row r="730" spans="1:1" ht="15.75" customHeight="1" x14ac:dyDescent="0.3">
      <c r="A730" s="173"/>
    </row>
    <row r="731" spans="1:1" ht="15.75" customHeight="1" x14ac:dyDescent="0.3">
      <c r="A731" s="173"/>
    </row>
    <row r="732" spans="1:1" ht="15.75" customHeight="1" x14ac:dyDescent="0.3">
      <c r="A732" s="173"/>
    </row>
    <row r="733" spans="1:1" ht="15.75" customHeight="1" x14ac:dyDescent="0.3">
      <c r="A733" s="173"/>
    </row>
    <row r="734" spans="1:1" ht="15.75" customHeight="1" x14ac:dyDescent="0.3">
      <c r="A734" s="173"/>
    </row>
    <row r="735" spans="1:1" ht="15.75" customHeight="1" x14ac:dyDescent="0.3">
      <c r="A735" s="173"/>
    </row>
    <row r="736" spans="1:1" ht="15.75" customHeight="1" x14ac:dyDescent="0.3">
      <c r="A736" s="173"/>
    </row>
    <row r="737" spans="1:1" ht="15.75" customHeight="1" x14ac:dyDescent="0.3">
      <c r="A737" s="173"/>
    </row>
    <row r="738" spans="1:1" ht="15.75" customHeight="1" x14ac:dyDescent="0.3">
      <c r="A738" s="173"/>
    </row>
    <row r="739" spans="1:1" ht="15.75" customHeight="1" x14ac:dyDescent="0.3">
      <c r="A739" s="173"/>
    </row>
    <row r="740" spans="1:1" ht="15.75" customHeight="1" x14ac:dyDescent="0.3">
      <c r="A740" s="173"/>
    </row>
    <row r="741" spans="1:1" ht="15.75" customHeight="1" x14ac:dyDescent="0.3">
      <c r="A741" s="173"/>
    </row>
    <row r="742" spans="1:1" ht="15.75" customHeight="1" x14ac:dyDescent="0.3">
      <c r="A742" s="173"/>
    </row>
    <row r="743" spans="1:1" ht="15.75" customHeight="1" x14ac:dyDescent="0.3">
      <c r="A743" s="173"/>
    </row>
    <row r="744" spans="1:1" ht="15.75" customHeight="1" x14ac:dyDescent="0.3">
      <c r="A744" s="173"/>
    </row>
    <row r="745" spans="1:1" ht="15.75" customHeight="1" x14ac:dyDescent="0.3">
      <c r="A745" s="173"/>
    </row>
    <row r="746" spans="1:1" ht="15.75" customHeight="1" x14ac:dyDescent="0.3">
      <c r="A746" s="173"/>
    </row>
    <row r="747" spans="1:1" ht="15.75" customHeight="1" x14ac:dyDescent="0.3">
      <c r="A747" s="173"/>
    </row>
    <row r="748" spans="1:1" ht="15.75" customHeight="1" x14ac:dyDescent="0.3">
      <c r="A748" s="173"/>
    </row>
    <row r="749" spans="1:1" ht="15.75" customHeight="1" x14ac:dyDescent="0.3">
      <c r="A749" s="173"/>
    </row>
    <row r="750" spans="1:1" ht="15.75" customHeight="1" x14ac:dyDescent="0.3">
      <c r="A750" s="173"/>
    </row>
    <row r="751" spans="1:1" ht="15.75" customHeight="1" x14ac:dyDescent="0.3">
      <c r="A751" s="173"/>
    </row>
    <row r="752" spans="1:1" ht="15.75" customHeight="1" x14ac:dyDescent="0.3">
      <c r="A752" s="173"/>
    </row>
    <row r="753" spans="1:1" ht="15.75" customHeight="1" x14ac:dyDescent="0.3">
      <c r="A753" s="173"/>
    </row>
    <row r="754" spans="1:1" ht="15.75" customHeight="1" x14ac:dyDescent="0.3">
      <c r="A754" s="173"/>
    </row>
    <row r="755" spans="1:1" ht="15.75" customHeight="1" x14ac:dyDescent="0.3">
      <c r="A755" s="173"/>
    </row>
    <row r="756" spans="1:1" ht="15.75" customHeight="1" x14ac:dyDescent="0.3">
      <c r="A756" s="173"/>
    </row>
    <row r="757" spans="1:1" ht="15.75" customHeight="1" x14ac:dyDescent="0.3">
      <c r="A757" s="173"/>
    </row>
    <row r="758" spans="1:1" ht="15.75" customHeight="1" x14ac:dyDescent="0.3">
      <c r="A758" s="173"/>
    </row>
    <row r="759" spans="1:1" ht="15.75" customHeight="1" x14ac:dyDescent="0.3">
      <c r="A759" s="173"/>
    </row>
    <row r="760" spans="1:1" ht="15.75" customHeight="1" x14ac:dyDescent="0.3">
      <c r="A760" s="173"/>
    </row>
    <row r="761" spans="1:1" ht="15.75" customHeight="1" x14ac:dyDescent="0.3">
      <c r="A761" s="173"/>
    </row>
    <row r="762" spans="1:1" ht="15.75" customHeight="1" x14ac:dyDescent="0.3">
      <c r="A762" s="173"/>
    </row>
    <row r="763" spans="1:1" ht="15.75" customHeight="1" x14ac:dyDescent="0.3">
      <c r="A763" s="173"/>
    </row>
    <row r="764" spans="1:1" ht="15.75" customHeight="1" x14ac:dyDescent="0.3">
      <c r="A764" s="173"/>
    </row>
    <row r="765" spans="1:1" ht="15.75" customHeight="1" x14ac:dyDescent="0.3">
      <c r="A765" s="173"/>
    </row>
    <row r="766" spans="1:1" ht="15.75" customHeight="1" x14ac:dyDescent="0.3">
      <c r="A766" s="173"/>
    </row>
    <row r="767" spans="1:1" ht="15.75" customHeight="1" x14ac:dyDescent="0.3">
      <c r="A767" s="173"/>
    </row>
    <row r="768" spans="1:1" ht="15.75" customHeight="1" x14ac:dyDescent="0.3">
      <c r="A768" s="173"/>
    </row>
    <row r="769" spans="1:1" ht="15.75" customHeight="1" x14ac:dyDescent="0.3">
      <c r="A769" s="173"/>
    </row>
    <row r="770" spans="1:1" ht="15.75" customHeight="1" x14ac:dyDescent="0.3">
      <c r="A770" s="173"/>
    </row>
    <row r="771" spans="1:1" ht="15.75" customHeight="1" x14ac:dyDescent="0.3">
      <c r="A771" s="173"/>
    </row>
    <row r="772" spans="1:1" ht="15.75" customHeight="1" x14ac:dyDescent="0.3">
      <c r="A772" s="173"/>
    </row>
    <row r="773" spans="1:1" ht="15.75" customHeight="1" x14ac:dyDescent="0.3">
      <c r="A773" s="173"/>
    </row>
    <row r="774" spans="1:1" ht="15.75" customHeight="1" x14ac:dyDescent="0.3">
      <c r="A774" s="173"/>
    </row>
    <row r="775" spans="1:1" ht="15.75" customHeight="1" x14ac:dyDescent="0.3">
      <c r="A775" s="173"/>
    </row>
    <row r="776" spans="1:1" ht="15.75" customHeight="1" x14ac:dyDescent="0.3">
      <c r="A776" s="173"/>
    </row>
    <row r="777" spans="1:1" ht="15.75" customHeight="1" x14ac:dyDescent="0.3">
      <c r="A777" s="173"/>
    </row>
    <row r="778" spans="1:1" ht="15.75" customHeight="1" x14ac:dyDescent="0.3">
      <c r="A778" s="173"/>
    </row>
    <row r="779" spans="1:1" ht="15.75" customHeight="1" x14ac:dyDescent="0.3">
      <c r="A779" s="173"/>
    </row>
    <row r="780" spans="1:1" ht="15.75" customHeight="1" x14ac:dyDescent="0.3">
      <c r="A780" s="173"/>
    </row>
    <row r="781" spans="1:1" ht="15.75" customHeight="1" x14ac:dyDescent="0.3">
      <c r="A781" s="173"/>
    </row>
    <row r="782" spans="1:1" ht="15.75" customHeight="1" x14ac:dyDescent="0.3">
      <c r="A782" s="173"/>
    </row>
    <row r="783" spans="1:1" ht="15.75" customHeight="1" x14ac:dyDescent="0.3">
      <c r="A783" s="173"/>
    </row>
    <row r="784" spans="1:1" ht="15.75" customHeight="1" x14ac:dyDescent="0.3">
      <c r="A784" s="173"/>
    </row>
    <row r="785" spans="1:1" ht="15.75" customHeight="1" x14ac:dyDescent="0.3">
      <c r="A785" s="173"/>
    </row>
    <row r="786" spans="1:1" ht="15.75" customHeight="1" x14ac:dyDescent="0.3">
      <c r="A786" s="173"/>
    </row>
    <row r="787" spans="1:1" ht="15.75" customHeight="1" x14ac:dyDescent="0.3">
      <c r="A787" s="173"/>
    </row>
    <row r="788" spans="1:1" ht="15.75" customHeight="1" x14ac:dyDescent="0.3">
      <c r="A788" s="173"/>
    </row>
    <row r="789" spans="1:1" ht="15.75" customHeight="1" x14ac:dyDescent="0.3">
      <c r="A789" s="173"/>
    </row>
    <row r="790" spans="1:1" ht="15.75" customHeight="1" x14ac:dyDescent="0.3">
      <c r="A790" s="173"/>
    </row>
    <row r="791" spans="1:1" ht="15.75" customHeight="1" x14ac:dyDescent="0.3">
      <c r="A791" s="173"/>
    </row>
    <row r="792" spans="1:1" ht="15.75" customHeight="1" x14ac:dyDescent="0.3">
      <c r="A792" s="173"/>
    </row>
    <row r="793" spans="1:1" ht="15.75" customHeight="1" x14ac:dyDescent="0.3">
      <c r="A793" s="173"/>
    </row>
    <row r="794" spans="1:1" ht="15.75" customHeight="1" x14ac:dyDescent="0.3">
      <c r="A794" s="173"/>
    </row>
    <row r="795" spans="1:1" ht="15.75" customHeight="1" x14ac:dyDescent="0.3">
      <c r="A795" s="173"/>
    </row>
    <row r="796" spans="1:1" ht="15.75" customHeight="1" x14ac:dyDescent="0.3">
      <c r="A796" s="173"/>
    </row>
    <row r="797" spans="1:1" ht="15.75" customHeight="1" x14ac:dyDescent="0.3">
      <c r="A797" s="173"/>
    </row>
    <row r="798" spans="1:1" ht="15.75" customHeight="1" x14ac:dyDescent="0.3">
      <c r="A798" s="173"/>
    </row>
    <row r="799" spans="1:1" ht="15.75" customHeight="1" x14ac:dyDescent="0.3">
      <c r="A799" s="173"/>
    </row>
    <row r="800" spans="1:1" ht="15.75" customHeight="1" x14ac:dyDescent="0.3">
      <c r="A800" s="173"/>
    </row>
    <row r="801" spans="1:1" ht="15.75" customHeight="1" x14ac:dyDescent="0.3">
      <c r="A801" s="173"/>
    </row>
    <row r="802" spans="1:1" ht="15.75" customHeight="1" x14ac:dyDescent="0.3">
      <c r="A802" s="173"/>
    </row>
    <row r="803" spans="1:1" ht="15.75" customHeight="1" x14ac:dyDescent="0.3">
      <c r="A803" s="173"/>
    </row>
    <row r="804" spans="1:1" ht="15.75" customHeight="1" x14ac:dyDescent="0.3">
      <c r="A804" s="173"/>
    </row>
    <row r="805" spans="1:1" ht="15.75" customHeight="1" x14ac:dyDescent="0.3">
      <c r="A805" s="173"/>
    </row>
    <row r="806" spans="1:1" ht="15.75" customHeight="1" x14ac:dyDescent="0.3">
      <c r="A806" s="173"/>
    </row>
    <row r="807" spans="1:1" ht="15.75" customHeight="1" x14ac:dyDescent="0.3">
      <c r="A807" s="173"/>
    </row>
    <row r="808" spans="1:1" ht="15.75" customHeight="1" x14ac:dyDescent="0.3">
      <c r="A808" s="173"/>
    </row>
    <row r="809" spans="1:1" ht="15.75" customHeight="1" x14ac:dyDescent="0.3">
      <c r="A809" s="173"/>
    </row>
    <row r="810" spans="1:1" ht="15.75" customHeight="1" x14ac:dyDescent="0.3">
      <c r="A810" s="173"/>
    </row>
    <row r="811" spans="1:1" ht="15.75" customHeight="1" x14ac:dyDescent="0.3">
      <c r="A811" s="173"/>
    </row>
    <row r="812" spans="1:1" ht="15.75" customHeight="1" x14ac:dyDescent="0.3">
      <c r="A812" s="173"/>
    </row>
    <row r="813" spans="1:1" ht="15.75" customHeight="1" x14ac:dyDescent="0.3">
      <c r="A813" s="173"/>
    </row>
    <row r="814" spans="1:1" ht="15.75" customHeight="1" x14ac:dyDescent="0.3">
      <c r="A814" s="173"/>
    </row>
    <row r="815" spans="1:1" ht="15.75" customHeight="1" x14ac:dyDescent="0.3">
      <c r="A815" s="173"/>
    </row>
    <row r="816" spans="1:1" ht="15.75" customHeight="1" x14ac:dyDescent="0.3">
      <c r="A816" s="173"/>
    </row>
    <row r="817" spans="1:1" ht="15.75" customHeight="1" x14ac:dyDescent="0.3">
      <c r="A817" s="173"/>
    </row>
    <row r="818" spans="1:1" ht="15.75" customHeight="1" x14ac:dyDescent="0.3">
      <c r="A818" s="173"/>
    </row>
    <row r="819" spans="1:1" ht="15.75" customHeight="1" x14ac:dyDescent="0.3">
      <c r="A819" s="173"/>
    </row>
    <row r="820" spans="1:1" ht="15.75" customHeight="1" x14ac:dyDescent="0.3">
      <c r="A820" s="173"/>
    </row>
    <row r="821" spans="1:1" ht="15.75" customHeight="1" x14ac:dyDescent="0.3">
      <c r="A821" s="173"/>
    </row>
    <row r="822" spans="1:1" ht="15.75" customHeight="1" x14ac:dyDescent="0.3">
      <c r="A822" s="173"/>
    </row>
    <row r="823" spans="1:1" ht="15.75" customHeight="1" x14ac:dyDescent="0.3">
      <c r="A823" s="173"/>
    </row>
    <row r="824" spans="1:1" ht="15.75" customHeight="1" x14ac:dyDescent="0.3">
      <c r="A824" s="173"/>
    </row>
    <row r="825" spans="1:1" ht="15.75" customHeight="1" x14ac:dyDescent="0.3">
      <c r="A825" s="173"/>
    </row>
    <row r="826" spans="1:1" ht="15.75" customHeight="1" x14ac:dyDescent="0.3">
      <c r="A826" s="173"/>
    </row>
    <row r="827" spans="1:1" ht="15.75" customHeight="1" x14ac:dyDescent="0.3">
      <c r="A827" s="173"/>
    </row>
    <row r="828" spans="1:1" ht="15.75" customHeight="1" x14ac:dyDescent="0.3">
      <c r="A828" s="173"/>
    </row>
    <row r="829" spans="1:1" ht="15.75" customHeight="1" x14ac:dyDescent="0.3">
      <c r="A829" s="173"/>
    </row>
    <row r="830" spans="1:1" ht="15.75" customHeight="1" x14ac:dyDescent="0.3">
      <c r="A830" s="173"/>
    </row>
    <row r="831" spans="1:1" ht="15.75" customHeight="1" x14ac:dyDescent="0.3">
      <c r="A831" s="173"/>
    </row>
    <row r="832" spans="1:1" ht="15.75" customHeight="1" x14ac:dyDescent="0.3">
      <c r="A832" s="173"/>
    </row>
    <row r="833" spans="1:1" ht="15.75" customHeight="1" x14ac:dyDescent="0.3">
      <c r="A833" s="173"/>
    </row>
    <row r="834" spans="1:1" ht="15.75" customHeight="1" x14ac:dyDescent="0.3">
      <c r="A834" s="173"/>
    </row>
    <row r="835" spans="1:1" ht="15.75" customHeight="1" x14ac:dyDescent="0.3">
      <c r="A835" s="173"/>
    </row>
    <row r="836" spans="1:1" ht="15.75" customHeight="1" x14ac:dyDescent="0.3">
      <c r="A836" s="173"/>
    </row>
    <row r="837" spans="1:1" ht="15.75" customHeight="1" x14ac:dyDescent="0.3">
      <c r="A837" s="173"/>
    </row>
    <row r="838" spans="1:1" ht="15.75" customHeight="1" x14ac:dyDescent="0.3">
      <c r="A838" s="173"/>
    </row>
    <row r="839" spans="1:1" ht="15.75" customHeight="1" x14ac:dyDescent="0.3">
      <c r="A839" s="173"/>
    </row>
    <row r="840" spans="1:1" ht="15.75" customHeight="1" x14ac:dyDescent="0.3">
      <c r="A840" s="173"/>
    </row>
    <row r="841" spans="1:1" ht="15.75" customHeight="1" x14ac:dyDescent="0.3">
      <c r="A841" s="173"/>
    </row>
    <row r="842" spans="1:1" ht="15.75" customHeight="1" x14ac:dyDescent="0.3">
      <c r="A842" s="173"/>
    </row>
    <row r="843" spans="1:1" ht="15.75" customHeight="1" x14ac:dyDescent="0.3">
      <c r="A843" s="173"/>
    </row>
    <row r="844" spans="1:1" ht="15.75" customHeight="1" x14ac:dyDescent="0.3">
      <c r="A844" s="173"/>
    </row>
    <row r="845" spans="1:1" ht="15.75" customHeight="1" x14ac:dyDescent="0.3">
      <c r="A845" s="173"/>
    </row>
    <row r="846" spans="1:1" ht="15.75" customHeight="1" x14ac:dyDescent="0.3">
      <c r="A846" s="173"/>
    </row>
    <row r="847" spans="1:1" ht="15.75" customHeight="1" x14ac:dyDescent="0.3">
      <c r="A847" s="173"/>
    </row>
    <row r="848" spans="1:1" ht="15.75" customHeight="1" x14ac:dyDescent="0.3">
      <c r="A848" s="173"/>
    </row>
    <row r="849" spans="1:1" ht="15.75" customHeight="1" x14ac:dyDescent="0.3">
      <c r="A849" s="173"/>
    </row>
    <row r="850" spans="1:1" ht="15.75" customHeight="1" x14ac:dyDescent="0.3">
      <c r="A850" s="173"/>
    </row>
    <row r="851" spans="1:1" ht="15.75" customHeight="1" x14ac:dyDescent="0.3">
      <c r="A851" s="173"/>
    </row>
    <row r="852" spans="1:1" ht="15.75" customHeight="1" x14ac:dyDescent="0.3">
      <c r="A852" s="173"/>
    </row>
    <row r="853" spans="1:1" ht="15.75" customHeight="1" x14ac:dyDescent="0.3">
      <c r="A853" s="173"/>
    </row>
    <row r="854" spans="1:1" ht="15.75" customHeight="1" x14ac:dyDescent="0.3">
      <c r="A854" s="173"/>
    </row>
    <row r="855" spans="1:1" ht="15.75" customHeight="1" x14ac:dyDescent="0.3">
      <c r="A855" s="173"/>
    </row>
    <row r="856" spans="1:1" ht="15.75" customHeight="1" x14ac:dyDescent="0.3">
      <c r="A856" s="173"/>
    </row>
    <row r="857" spans="1:1" ht="15.75" customHeight="1" x14ac:dyDescent="0.3">
      <c r="A857" s="173"/>
    </row>
    <row r="858" spans="1:1" ht="15.75" customHeight="1" x14ac:dyDescent="0.3">
      <c r="A858" s="173"/>
    </row>
    <row r="859" spans="1:1" ht="15.75" customHeight="1" x14ac:dyDescent="0.3">
      <c r="A859" s="173"/>
    </row>
    <row r="860" spans="1:1" ht="15.75" customHeight="1" x14ac:dyDescent="0.3">
      <c r="A860" s="173"/>
    </row>
    <row r="861" spans="1:1" ht="15.75" customHeight="1" x14ac:dyDescent="0.3">
      <c r="A861" s="173"/>
    </row>
    <row r="862" spans="1:1" ht="15.75" customHeight="1" x14ac:dyDescent="0.3">
      <c r="A862" s="173"/>
    </row>
    <row r="863" spans="1:1" ht="15.75" customHeight="1" x14ac:dyDescent="0.3">
      <c r="A863" s="173"/>
    </row>
    <row r="864" spans="1:1" ht="15.75" customHeight="1" x14ac:dyDescent="0.3">
      <c r="A864" s="173"/>
    </row>
    <row r="865" spans="1:1" ht="15.75" customHeight="1" x14ac:dyDescent="0.3">
      <c r="A865" s="173"/>
    </row>
    <row r="866" spans="1:1" ht="15.75" customHeight="1" x14ac:dyDescent="0.3">
      <c r="A866" s="173"/>
    </row>
    <row r="867" spans="1:1" ht="15.75" customHeight="1" x14ac:dyDescent="0.3">
      <c r="A867" s="173"/>
    </row>
    <row r="868" spans="1:1" ht="15.75" customHeight="1" x14ac:dyDescent="0.3">
      <c r="A868" s="173"/>
    </row>
    <row r="869" spans="1:1" ht="15.75" customHeight="1" x14ac:dyDescent="0.3">
      <c r="A869" s="173"/>
    </row>
    <row r="870" spans="1:1" ht="15.75" customHeight="1" x14ac:dyDescent="0.3">
      <c r="A870" s="173"/>
    </row>
    <row r="871" spans="1:1" ht="15.75" customHeight="1" x14ac:dyDescent="0.3">
      <c r="A871" s="173"/>
    </row>
    <row r="872" spans="1:1" ht="15.75" customHeight="1" x14ac:dyDescent="0.3">
      <c r="A872" s="173"/>
    </row>
    <row r="873" spans="1:1" ht="15.75" customHeight="1" x14ac:dyDescent="0.3">
      <c r="A873" s="173"/>
    </row>
    <row r="874" spans="1:1" ht="15.75" customHeight="1" x14ac:dyDescent="0.3">
      <c r="A874" s="173"/>
    </row>
    <row r="875" spans="1:1" ht="15.75" customHeight="1" x14ac:dyDescent="0.3">
      <c r="A875" s="173"/>
    </row>
    <row r="876" spans="1:1" ht="15.75" customHeight="1" x14ac:dyDescent="0.3">
      <c r="A876" s="173"/>
    </row>
    <row r="877" spans="1:1" ht="15.75" customHeight="1" x14ac:dyDescent="0.3">
      <c r="A877" s="173"/>
    </row>
    <row r="878" spans="1:1" ht="15.75" customHeight="1" x14ac:dyDescent="0.3">
      <c r="A878" s="173"/>
    </row>
    <row r="879" spans="1:1" ht="15.75" customHeight="1" x14ac:dyDescent="0.3">
      <c r="A879" s="173"/>
    </row>
    <row r="880" spans="1:1" ht="15.75" customHeight="1" x14ac:dyDescent="0.3">
      <c r="A880" s="173"/>
    </row>
    <row r="881" spans="1:1" ht="15.75" customHeight="1" x14ac:dyDescent="0.3">
      <c r="A881" s="173"/>
    </row>
    <row r="882" spans="1:1" ht="15.75" customHeight="1" x14ac:dyDescent="0.3">
      <c r="A882" s="173"/>
    </row>
    <row r="883" spans="1:1" ht="15.75" customHeight="1" x14ac:dyDescent="0.3">
      <c r="A883" s="173"/>
    </row>
    <row r="884" spans="1:1" ht="15.75" customHeight="1" x14ac:dyDescent="0.3">
      <c r="A884" s="173"/>
    </row>
    <row r="885" spans="1:1" ht="15.75" customHeight="1" x14ac:dyDescent="0.3">
      <c r="A885" s="173"/>
    </row>
    <row r="886" spans="1:1" ht="15.75" customHeight="1" x14ac:dyDescent="0.3">
      <c r="A886" s="173"/>
    </row>
    <row r="887" spans="1:1" ht="15.75" customHeight="1" x14ac:dyDescent="0.3">
      <c r="A887" s="173"/>
    </row>
    <row r="888" spans="1:1" ht="15.75" customHeight="1" x14ac:dyDescent="0.3">
      <c r="A888" s="173"/>
    </row>
    <row r="889" spans="1:1" ht="15.75" customHeight="1" x14ac:dyDescent="0.3">
      <c r="A889" s="173"/>
    </row>
    <row r="890" spans="1:1" ht="15.75" customHeight="1" x14ac:dyDescent="0.3">
      <c r="A890" s="173"/>
    </row>
    <row r="891" spans="1:1" ht="15.75" customHeight="1" x14ac:dyDescent="0.3">
      <c r="A891" s="173"/>
    </row>
    <row r="892" spans="1:1" ht="15.75" customHeight="1" x14ac:dyDescent="0.3">
      <c r="A892" s="173"/>
    </row>
    <row r="893" spans="1:1" ht="15.75" customHeight="1" x14ac:dyDescent="0.3">
      <c r="A893" s="173"/>
    </row>
    <row r="894" spans="1:1" ht="15.75" customHeight="1" x14ac:dyDescent="0.3">
      <c r="A894" s="173"/>
    </row>
    <row r="895" spans="1:1" ht="15.75" customHeight="1" x14ac:dyDescent="0.3">
      <c r="A895" s="173"/>
    </row>
    <row r="896" spans="1:1" ht="15.75" customHeight="1" x14ac:dyDescent="0.3">
      <c r="A896" s="173"/>
    </row>
    <row r="897" spans="1:1" ht="15.75" customHeight="1" x14ac:dyDescent="0.3">
      <c r="A897" s="173"/>
    </row>
    <row r="898" spans="1:1" ht="15.75" customHeight="1" x14ac:dyDescent="0.3">
      <c r="A898" s="173"/>
    </row>
    <row r="899" spans="1:1" ht="15.75" customHeight="1" x14ac:dyDescent="0.3">
      <c r="A899" s="173"/>
    </row>
    <row r="900" spans="1:1" ht="15.75" customHeight="1" x14ac:dyDescent="0.3">
      <c r="A900" s="173"/>
    </row>
    <row r="901" spans="1:1" ht="15.75" customHeight="1" x14ac:dyDescent="0.3">
      <c r="A901" s="173"/>
    </row>
    <row r="902" spans="1:1" ht="15.75" customHeight="1" x14ac:dyDescent="0.3">
      <c r="A902" s="173"/>
    </row>
    <row r="903" spans="1:1" ht="15.75" customHeight="1" x14ac:dyDescent="0.3">
      <c r="A903" s="173"/>
    </row>
    <row r="904" spans="1:1" ht="15.75" customHeight="1" x14ac:dyDescent="0.3">
      <c r="A904" s="173"/>
    </row>
    <row r="905" spans="1:1" ht="15.75" customHeight="1" x14ac:dyDescent="0.3">
      <c r="A905" s="173"/>
    </row>
    <row r="906" spans="1:1" ht="15.75" customHeight="1" x14ac:dyDescent="0.3">
      <c r="A906" s="173"/>
    </row>
    <row r="907" spans="1:1" ht="15.75" customHeight="1" x14ac:dyDescent="0.3">
      <c r="A907" s="173"/>
    </row>
    <row r="908" spans="1:1" ht="15.75" customHeight="1" x14ac:dyDescent="0.3">
      <c r="A908" s="173"/>
    </row>
    <row r="909" spans="1:1" ht="15.75" customHeight="1" x14ac:dyDescent="0.3">
      <c r="A909" s="173"/>
    </row>
    <row r="910" spans="1:1" ht="15.75" customHeight="1" x14ac:dyDescent="0.3">
      <c r="A910" s="173"/>
    </row>
    <row r="911" spans="1:1" ht="15.75" customHeight="1" x14ac:dyDescent="0.3">
      <c r="A911" s="173"/>
    </row>
    <row r="912" spans="1:1" ht="15.75" customHeight="1" x14ac:dyDescent="0.3">
      <c r="A912" s="173"/>
    </row>
    <row r="913" spans="1:1" ht="15.75" customHeight="1" x14ac:dyDescent="0.3">
      <c r="A913" s="173"/>
    </row>
    <row r="914" spans="1:1" ht="15.75" customHeight="1" x14ac:dyDescent="0.3">
      <c r="A914" s="173"/>
    </row>
    <row r="915" spans="1:1" ht="15.75" customHeight="1" x14ac:dyDescent="0.3">
      <c r="A915" s="173"/>
    </row>
    <row r="916" spans="1:1" ht="15.75" customHeight="1" x14ac:dyDescent="0.3">
      <c r="A916" s="173"/>
    </row>
    <row r="917" spans="1:1" ht="15.75" customHeight="1" x14ac:dyDescent="0.3">
      <c r="A917" s="173"/>
    </row>
    <row r="918" spans="1:1" ht="15.75" customHeight="1" x14ac:dyDescent="0.3">
      <c r="A918" s="173"/>
    </row>
    <row r="919" spans="1:1" ht="15.75" customHeight="1" x14ac:dyDescent="0.3">
      <c r="A919" s="173"/>
    </row>
    <row r="920" spans="1:1" ht="15.75" customHeight="1" x14ac:dyDescent="0.3">
      <c r="A920" s="173"/>
    </row>
    <row r="921" spans="1:1" ht="15.75" customHeight="1" x14ac:dyDescent="0.3">
      <c r="A921" s="173"/>
    </row>
    <row r="922" spans="1:1" ht="15.75" customHeight="1" x14ac:dyDescent="0.3">
      <c r="A922" s="173"/>
    </row>
    <row r="923" spans="1:1" ht="15.75" customHeight="1" x14ac:dyDescent="0.3">
      <c r="A923" s="173"/>
    </row>
    <row r="924" spans="1:1" ht="15.75" customHeight="1" x14ac:dyDescent="0.3">
      <c r="A924" s="173"/>
    </row>
    <row r="925" spans="1:1" ht="15.75" customHeight="1" x14ac:dyDescent="0.3">
      <c r="A925" s="173"/>
    </row>
    <row r="926" spans="1:1" ht="15.75" customHeight="1" x14ac:dyDescent="0.3">
      <c r="A926" s="173"/>
    </row>
    <row r="927" spans="1:1" ht="15.75" customHeight="1" x14ac:dyDescent="0.3">
      <c r="A927" s="173"/>
    </row>
    <row r="928" spans="1:1" ht="15.75" customHeight="1" x14ac:dyDescent="0.3">
      <c r="A928" s="173"/>
    </row>
    <row r="929" spans="1:1" ht="15.75" customHeight="1" x14ac:dyDescent="0.3">
      <c r="A929" s="173"/>
    </row>
    <row r="930" spans="1:1" ht="15.75" customHeight="1" x14ac:dyDescent="0.3">
      <c r="A930" s="173"/>
    </row>
    <row r="931" spans="1:1" ht="15.75" customHeight="1" x14ac:dyDescent="0.3">
      <c r="A931" s="173"/>
    </row>
    <row r="932" spans="1:1" ht="15.75" customHeight="1" x14ac:dyDescent="0.3">
      <c r="A932" s="173"/>
    </row>
    <row r="933" spans="1:1" ht="15.75" customHeight="1" x14ac:dyDescent="0.3">
      <c r="A933" s="173"/>
    </row>
    <row r="934" spans="1:1" ht="15.75" customHeight="1" x14ac:dyDescent="0.3">
      <c r="A934" s="173"/>
    </row>
    <row r="935" spans="1:1" ht="15.75" customHeight="1" x14ac:dyDescent="0.3">
      <c r="A935" s="173"/>
    </row>
    <row r="936" spans="1:1" ht="15.75" customHeight="1" x14ac:dyDescent="0.3">
      <c r="A936" s="173"/>
    </row>
    <row r="937" spans="1:1" ht="15.75" customHeight="1" x14ac:dyDescent="0.3">
      <c r="A937" s="173"/>
    </row>
    <row r="938" spans="1:1" ht="15.75" customHeight="1" x14ac:dyDescent="0.3">
      <c r="A938" s="173"/>
    </row>
    <row r="939" spans="1:1" ht="15.75" customHeight="1" x14ac:dyDescent="0.3">
      <c r="A939" s="173"/>
    </row>
    <row r="940" spans="1:1" ht="15.75" customHeight="1" x14ac:dyDescent="0.3">
      <c r="A940" s="173"/>
    </row>
    <row r="941" spans="1:1" ht="15.75" customHeight="1" x14ac:dyDescent="0.3">
      <c r="A941" s="173"/>
    </row>
    <row r="942" spans="1:1" ht="15.75" customHeight="1" x14ac:dyDescent="0.3">
      <c r="A942" s="173"/>
    </row>
    <row r="943" spans="1:1" ht="15.75" customHeight="1" x14ac:dyDescent="0.3">
      <c r="A943" s="173"/>
    </row>
    <row r="944" spans="1:1" ht="15.75" customHeight="1" x14ac:dyDescent="0.3">
      <c r="A944" s="173"/>
    </row>
    <row r="945" spans="1:1" ht="15.75" customHeight="1" x14ac:dyDescent="0.3">
      <c r="A945" s="173"/>
    </row>
    <row r="946" spans="1:1" ht="15.75" customHeight="1" x14ac:dyDescent="0.3">
      <c r="A946" s="173"/>
    </row>
    <row r="947" spans="1:1" ht="15.75" customHeight="1" x14ac:dyDescent="0.3">
      <c r="A947" s="173"/>
    </row>
    <row r="948" spans="1:1" ht="15.75" customHeight="1" x14ac:dyDescent="0.3">
      <c r="A948" s="173"/>
    </row>
    <row r="949" spans="1:1" ht="15.75" customHeight="1" x14ac:dyDescent="0.3">
      <c r="A949" s="173"/>
    </row>
    <row r="950" spans="1:1" ht="15.75" customHeight="1" x14ac:dyDescent="0.3">
      <c r="A950" s="173"/>
    </row>
    <row r="951" spans="1:1" ht="15.75" customHeight="1" x14ac:dyDescent="0.3">
      <c r="A951" s="173"/>
    </row>
    <row r="952" spans="1:1" ht="15.75" customHeight="1" x14ac:dyDescent="0.3">
      <c r="A952" s="173"/>
    </row>
    <row r="953" spans="1:1" ht="15.75" customHeight="1" x14ac:dyDescent="0.3">
      <c r="A953" s="173"/>
    </row>
    <row r="954" spans="1:1" ht="15.75" customHeight="1" x14ac:dyDescent="0.3">
      <c r="A954" s="173"/>
    </row>
    <row r="955" spans="1:1" ht="15.75" customHeight="1" x14ac:dyDescent="0.3">
      <c r="A955" s="173"/>
    </row>
    <row r="956" spans="1:1" ht="15.75" customHeight="1" x14ac:dyDescent="0.3">
      <c r="A956" s="173"/>
    </row>
    <row r="957" spans="1:1" ht="15.75" customHeight="1" x14ac:dyDescent="0.3">
      <c r="A957" s="173"/>
    </row>
    <row r="958" spans="1:1" ht="15.75" customHeight="1" x14ac:dyDescent="0.3">
      <c r="A958" s="173"/>
    </row>
    <row r="959" spans="1:1" ht="15.75" customHeight="1" x14ac:dyDescent="0.3">
      <c r="A959" s="173"/>
    </row>
    <row r="960" spans="1:1" ht="15.75" customHeight="1" x14ac:dyDescent="0.3">
      <c r="A960" s="173"/>
    </row>
    <row r="961" spans="1:1" ht="15.75" customHeight="1" x14ac:dyDescent="0.3">
      <c r="A961" s="173"/>
    </row>
    <row r="962" spans="1:1" ht="15.75" customHeight="1" x14ac:dyDescent="0.3">
      <c r="A962" s="173"/>
    </row>
    <row r="963" spans="1:1" ht="15.75" customHeight="1" x14ac:dyDescent="0.3">
      <c r="A963" s="173"/>
    </row>
    <row r="964" spans="1:1" ht="15.75" customHeight="1" x14ac:dyDescent="0.3">
      <c r="A964" s="173"/>
    </row>
    <row r="965" spans="1:1" ht="15.75" customHeight="1" x14ac:dyDescent="0.3">
      <c r="A965" s="173"/>
    </row>
    <row r="966" spans="1:1" ht="15.75" customHeight="1" x14ac:dyDescent="0.3">
      <c r="A966" s="173"/>
    </row>
    <row r="967" spans="1:1" ht="15.75" customHeight="1" x14ac:dyDescent="0.3">
      <c r="A967" s="173"/>
    </row>
    <row r="968" spans="1:1" ht="15.75" customHeight="1" x14ac:dyDescent="0.3">
      <c r="A968" s="173"/>
    </row>
    <row r="969" spans="1:1" ht="15.75" customHeight="1" x14ac:dyDescent="0.3">
      <c r="A969" s="173"/>
    </row>
    <row r="970" spans="1:1" ht="15.75" customHeight="1" x14ac:dyDescent="0.3">
      <c r="A970" s="173"/>
    </row>
    <row r="971" spans="1:1" ht="15.75" customHeight="1" x14ac:dyDescent="0.3">
      <c r="A971" s="173"/>
    </row>
    <row r="972" spans="1:1" ht="15.75" customHeight="1" x14ac:dyDescent="0.3">
      <c r="A972" s="173"/>
    </row>
    <row r="973" spans="1:1" ht="15.75" customHeight="1" x14ac:dyDescent="0.3">
      <c r="A973" s="173"/>
    </row>
    <row r="974" spans="1:1" ht="15.75" customHeight="1" x14ac:dyDescent="0.3">
      <c r="A974" s="173"/>
    </row>
    <row r="975" spans="1:1" ht="15.75" customHeight="1" x14ac:dyDescent="0.3">
      <c r="A975" s="173"/>
    </row>
    <row r="976" spans="1:1" ht="15.75" customHeight="1" x14ac:dyDescent="0.3">
      <c r="A976" s="173"/>
    </row>
    <row r="977" spans="1:1" ht="15.75" customHeight="1" x14ac:dyDescent="0.3">
      <c r="A977" s="173"/>
    </row>
    <row r="978" spans="1:1" ht="15.75" customHeight="1" x14ac:dyDescent="0.3">
      <c r="A978" s="173"/>
    </row>
    <row r="979" spans="1:1" ht="15.75" customHeight="1" x14ac:dyDescent="0.3">
      <c r="A979" s="173"/>
    </row>
    <row r="980" spans="1:1" ht="15.75" customHeight="1" x14ac:dyDescent="0.3">
      <c r="A980" s="173"/>
    </row>
    <row r="981" spans="1:1" ht="15.75" customHeight="1" x14ac:dyDescent="0.3">
      <c r="A981" s="173"/>
    </row>
    <row r="982" spans="1:1" ht="15.75" customHeight="1" x14ac:dyDescent="0.3">
      <c r="A982" s="173"/>
    </row>
    <row r="983" spans="1:1" ht="15.75" customHeight="1" x14ac:dyDescent="0.3">
      <c r="A983" s="173"/>
    </row>
    <row r="984" spans="1:1" ht="15.75" customHeight="1" x14ac:dyDescent="0.3">
      <c r="A984" s="173"/>
    </row>
    <row r="985" spans="1:1" ht="15.75" customHeight="1" x14ac:dyDescent="0.3">
      <c r="A985" s="173"/>
    </row>
    <row r="986" spans="1:1" ht="15.75" customHeight="1" x14ac:dyDescent="0.3">
      <c r="A986" s="173"/>
    </row>
    <row r="987" spans="1:1" ht="15.75" customHeight="1" x14ac:dyDescent="0.3">
      <c r="A987" s="173"/>
    </row>
    <row r="988" spans="1:1" ht="15.75" customHeight="1" x14ac:dyDescent="0.3">
      <c r="A988" s="173"/>
    </row>
    <row r="989" spans="1:1" ht="15.75" customHeight="1" x14ac:dyDescent="0.3">
      <c r="A989" s="173"/>
    </row>
    <row r="990" spans="1:1" ht="15.75" customHeight="1" x14ac:dyDescent="0.3">
      <c r="A990" s="173"/>
    </row>
    <row r="991" spans="1:1" ht="15.75" customHeight="1" x14ac:dyDescent="0.3">
      <c r="A991" s="173"/>
    </row>
    <row r="992" spans="1:1" ht="15.75" customHeight="1" x14ac:dyDescent="0.3">
      <c r="A992" s="173"/>
    </row>
    <row r="993" spans="1:1" ht="15.75" customHeight="1" x14ac:dyDescent="0.3">
      <c r="A993" s="173"/>
    </row>
    <row r="994" spans="1:1" ht="15.75" customHeight="1" x14ac:dyDescent="0.3">
      <c r="A994" s="173"/>
    </row>
  </sheetData>
  <mergeCells count="29">
    <mergeCell ref="A140:L140"/>
    <mergeCell ref="A84:L84"/>
    <mergeCell ref="A88:L88"/>
    <mergeCell ref="A92:L92"/>
    <mergeCell ref="A96:L96"/>
    <mergeCell ref="A101:L101"/>
    <mergeCell ref="A106:L106"/>
    <mergeCell ref="A108:L108"/>
    <mergeCell ref="A112:L112"/>
    <mergeCell ref="A115:L115"/>
    <mergeCell ref="A119:L119"/>
    <mergeCell ref="A123:L123"/>
    <mergeCell ref="A128:L128"/>
    <mergeCell ref="A27:L27"/>
    <mergeCell ref="D45:J45"/>
    <mergeCell ref="A66:L66"/>
    <mergeCell ref="A71:L71"/>
    <mergeCell ref="A80:L80"/>
    <mergeCell ref="R1:R4"/>
    <mergeCell ref="N2:N3"/>
    <mergeCell ref="O2:O3"/>
    <mergeCell ref="A5:L5"/>
    <mergeCell ref="A12:L12"/>
    <mergeCell ref="P2:P3"/>
    <mergeCell ref="Q2:Q3"/>
    <mergeCell ref="A1:C3"/>
    <mergeCell ref="D1:L3"/>
    <mergeCell ref="M1:M4"/>
    <mergeCell ref="N1:Q1"/>
  </mergeCells>
  <hyperlinks>
    <hyperlink ref="D44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F3:J1000"/>
  <sheetViews>
    <sheetView showGridLines="0" workbookViewId="0">
      <selection activeCell="H26" sqref="H26"/>
    </sheetView>
  </sheetViews>
  <sheetFormatPr defaultColWidth="14.44140625" defaultRowHeight="15" customHeight="1" x14ac:dyDescent="0.3"/>
  <cols>
    <col min="1" max="1" width="11.109375" customWidth="1"/>
    <col min="2" max="2" width="17.88671875" customWidth="1"/>
    <col min="3" max="3" width="19.44140625" customWidth="1"/>
    <col min="4" max="4" width="18.44140625" customWidth="1"/>
    <col min="5" max="5" width="15.33203125" customWidth="1"/>
    <col min="6" max="6" width="12.33203125" customWidth="1"/>
  </cols>
  <sheetData>
    <row r="3" spans="6:10" ht="14.4" x14ac:dyDescent="0.3">
      <c r="F3" s="174"/>
    </row>
    <row r="4" spans="6:10" ht="14.4" x14ac:dyDescent="0.3">
      <c r="F4" s="174"/>
    </row>
    <row r="5" spans="6:10" ht="14.4" x14ac:dyDescent="0.3">
      <c r="F5" s="174"/>
    </row>
    <row r="6" spans="6:10" ht="14.4" x14ac:dyDescent="0.3">
      <c r="F6" s="174"/>
      <c r="J6" s="175">
        <f>I6</f>
        <v>0</v>
      </c>
    </row>
    <row r="7" spans="6:10" ht="14.4" x14ac:dyDescent="0.3">
      <c r="F7" s="174"/>
    </row>
    <row r="8" spans="6:10" ht="14.4" x14ac:dyDescent="0.3">
      <c r="F8" s="174"/>
    </row>
    <row r="9" spans="6:10" ht="14.4" x14ac:dyDescent="0.3">
      <c r="F9" s="174"/>
    </row>
    <row r="10" spans="6:10" ht="14.4" x14ac:dyDescent="0.3">
      <c r="F10" s="174"/>
    </row>
    <row r="11" spans="6:10" ht="14.4" x14ac:dyDescent="0.3">
      <c r="F11" s="174"/>
    </row>
    <row r="12" spans="6:10" ht="14.4" x14ac:dyDescent="0.3">
      <c r="F12" s="174"/>
    </row>
    <row r="13" spans="6:10" ht="14.4" x14ac:dyDescent="0.3">
      <c r="F13" s="174"/>
    </row>
    <row r="14" spans="6:10" ht="14.4" x14ac:dyDescent="0.3">
      <c r="F14" s="174"/>
    </row>
    <row r="15" spans="6:10" ht="14.4" x14ac:dyDescent="0.3">
      <c r="F15" s="174"/>
    </row>
    <row r="16" spans="6:10" ht="14.4" x14ac:dyDescent="0.3">
      <c r="F16" s="174"/>
    </row>
    <row r="17" spans="6:6" ht="14.4" x14ac:dyDescent="0.3">
      <c r="F17" s="174"/>
    </row>
    <row r="18" spans="6:6" ht="14.4" x14ac:dyDescent="0.3">
      <c r="F18" s="174"/>
    </row>
    <row r="19" spans="6:6" ht="14.4" x14ac:dyDescent="0.3">
      <c r="F19" s="174"/>
    </row>
    <row r="20" spans="6:6" ht="14.4" x14ac:dyDescent="0.3">
      <c r="F20" s="174"/>
    </row>
    <row r="21" spans="6:6" ht="15.75" customHeight="1" x14ac:dyDescent="0.3">
      <c r="F21" s="174"/>
    </row>
    <row r="22" spans="6:6" ht="15.75" customHeight="1" x14ac:dyDescent="0.3">
      <c r="F22" s="174"/>
    </row>
    <row r="23" spans="6:6" ht="15.75" customHeight="1" x14ac:dyDescent="0.3">
      <c r="F23" s="174"/>
    </row>
    <row r="24" spans="6:6" ht="15.75" customHeight="1" x14ac:dyDescent="0.3">
      <c r="F24" s="174"/>
    </row>
    <row r="25" spans="6:6" ht="15.75" customHeight="1" x14ac:dyDescent="0.3">
      <c r="F25" s="174"/>
    </row>
    <row r="26" spans="6:6" ht="15.75" customHeight="1" x14ac:dyDescent="0.3">
      <c r="F26" s="174"/>
    </row>
    <row r="27" spans="6:6" ht="15.75" customHeight="1" x14ac:dyDescent="0.3">
      <c r="F27" s="174"/>
    </row>
    <row r="28" spans="6:6" ht="15.75" customHeight="1" x14ac:dyDescent="0.3">
      <c r="F28" s="174"/>
    </row>
    <row r="29" spans="6:6" ht="15.75" customHeight="1" x14ac:dyDescent="0.3">
      <c r="F29" s="174"/>
    </row>
    <row r="30" spans="6:6" ht="15.75" customHeight="1" x14ac:dyDescent="0.3">
      <c r="F30" s="174"/>
    </row>
    <row r="31" spans="6:6" ht="15.75" customHeight="1" x14ac:dyDescent="0.3">
      <c r="F31" s="174"/>
    </row>
    <row r="32" spans="6:6" ht="15.75" customHeight="1" x14ac:dyDescent="0.3">
      <c r="F32" s="174"/>
    </row>
    <row r="33" spans="6:6" ht="15.75" customHeight="1" x14ac:dyDescent="0.3">
      <c r="F33" s="174"/>
    </row>
    <row r="34" spans="6:6" ht="15.75" customHeight="1" x14ac:dyDescent="0.3">
      <c r="F34" s="174"/>
    </row>
    <row r="35" spans="6:6" ht="15.75" customHeight="1" x14ac:dyDescent="0.3">
      <c r="F35" s="174"/>
    </row>
    <row r="36" spans="6:6" ht="15.75" customHeight="1" x14ac:dyDescent="0.3">
      <c r="F36" s="174"/>
    </row>
    <row r="37" spans="6:6" ht="15.75" customHeight="1" x14ac:dyDescent="0.3">
      <c r="F37" s="174"/>
    </row>
    <row r="38" spans="6:6" ht="15.75" customHeight="1" x14ac:dyDescent="0.3">
      <c r="F38" s="174"/>
    </row>
    <row r="39" spans="6:6" ht="15.75" customHeight="1" x14ac:dyDescent="0.3">
      <c r="F39" s="174"/>
    </row>
    <row r="40" spans="6:6" ht="15.75" customHeight="1" x14ac:dyDescent="0.3">
      <c r="F40" s="174"/>
    </row>
    <row r="41" spans="6:6" ht="15.75" customHeight="1" x14ac:dyDescent="0.3">
      <c r="F41" s="174"/>
    </row>
    <row r="42" spans="6:6" ht="15.75" customHeight="1" x14ac:dyDescent="0.3">
      <c r="F42" s="174"/>
    </row>
    <row r="43" spans="6:6" ht="15.75" customHeight="1" x14ac:dyDescent="0.3">
      <c r="F43" s="174"/>
    </row>
    <row r="44" spans="6:6" ht="15.75" customHeight="1" x14ac:dyDescent="0.3">
      <c r="F44" s="174"/>
    </row>
    <row r="45" spans="6:6" ht="15.75" customHeight="1" x14ac:dyDescent="0.3">
      <c r="F45" s="174"/>
    </row>
    <row r="46" spans="6:6" ht="15.75" customHeight="1" x14ac:dyDescent="0.3">
      <c r="F46" s="174"/>
    </row>
    <row r="47" spans="6:6" ht="15.75" customHeight="1" x14ac:dyDescent="0.3">
      <c r="F47" s="174"/>
    </row>
    <row r="48" spans="6:6" ht="15.75" customHeight="1" x14ac:dyDescent="0.3">
      <c r="F48" s="174"/>
    </row>
    <row r="49" spans="6:6" ht="15.75" customHeight="1" x14ac:dyDescent="0.3">
      <c r="F49" s="174"/>
    </row>
    <row r="50" spans="6:6" ht="15.75" customHeight="1" x14ac:dyDescent="0.3">
      <c r="F50" s="174"/>
    </row>
    <row r="51" spans="6:6" ht="15.75" customHeight="1" x14ac:dyDescent="0.3">
      <c r="F51" s="174"/>
    </row>
    <row r="52" spans="6:6" ht="15.75" customHeight="1" x14ac:dyDescent="0.3">
      <c r="F52" s="174"/>
    </row>
    <row r="53" spans="6:6" ht="15.75" customHeight="1" x14ac:dyDescent="0.3">
      <c r="F53" s="174"/>
    </row>
    <row r="54" spans="6:6" ht="15.75" customHeight="1" x14ac:dyDescent="0.3">
      <c r="F54" s="174"/>
    </row>
    <row r="55" spans="6:6" ht="15.75" customHeight="1" x14ac:dyDescent="0.3">
      <c r="F55" s="174"/>
    </row>
    <row r="56" spans="6:6" ht="15.75" customHeight="1" x14ac:dyDescent="0.3">
      <c r="F56" s="174"/>
    </row>
    <row r="57" spans="6:6" ht="15.75" customHeight="1" x14ac:dyDescent="0.3">
      <c r="F57" s="174"/>
    </row>
    <row r="58" spans="6:6" ht="15.75" customHeight="1" x14ac:dyDescent="0.3">
      <c r="F58" s="174"/>
    </row>
    <row r="59" spans="6:6" ht="15.75" customHeight="1" x14ac:dyDescent="0.3">
      <c r="F59" s="174"/>
    </row>
    <row r="60" spans="6:6" ht="15.75" customHeight="1" x14ac:dyDescent="0.3">
      <c r="F60" s="174"/>
    </row>
    <row r="61" spans="6:6" ht="15.75" customHeight="1" x14ac:dyDescent="0.3">
      <c r="F61" s="174"/>
    </row>
    <row r="62" spans="6:6" ht="15.75" customHeight="1" x14ac:dyDescent="0.3">
      <c r="F62" s="174"/>
    </row>
    <row r="63" spans="6:6" ht="15.75" customHeight="1" x14ac:dyDescent="0.3">
      <c r="F63" s="174"/>
    </row>
    <row r="64" spans="6:6" ht="15.75" customHeight="1" x14ac:dyDescent="0.3">
      <c r="F64" s="174"/>
    </row>
    <row r="65" spans="6:6" ht="15.75" customHeight="1" x14ac:dyDescent="0.3">
      <c r="F65" s="174"/>
    </row>
    <row r="66" spans="6:6" ht="15.75" customHeight="1" x14ac:dyDescent="0.3">
      <c r="F66" s="174"/>
    </row>
    <row r="67" spans="6:6" ht="15.75" customHeight="1" x14ac:dyDescent="0.3">
      <c r="F67" s="174"/>
    </row>
    <row r="68" spans="6:6" ht="15.75" customHeight="1" x14ac:dyDescent="0.3">
      <c r="F68" s="174"/>
    </row>
    <row r="69" spans="6:6" ht="15.75" customHeight="1" x14ac:dyDescent="0.3">
      <c r="F69" s="174"/>
    </row>
    <row r="70" spans="6:6" ht="15.75" customHeight="1" x14ac:dyDescent="0.3">
      <c r="F70" s="174"/>
    </row>
    <row r="71" spans="6:6" ht="15.75" customHeight="1" x14ac:dyDescent="0.3">
      <c r="F71" s="174"/>
    </row>
    <row r="72" spans="6:6" ht="15.75" customHeight="1" x14ac:dyDescent="0.3">
      <c r="F72" s="174"/>
    </row>
    <row r="73" spans="6:6" ht="15.75" customHeight="1" x14ac:dyDescent="0.3">
      <c r="F73" s="174"/>
    </row>
    <row r="74" spans="6:6" ht="15.75" customHeight="1" x14ac:dyDescent="0.3">
      <c r="F74" s="174"/>
    </row>
    <row r="75" spans="6:6" ht="15.75" customHeight="1" x14ac:dyDescent="0.3">
      <c r="F75" s="174"/>
    </row>
    <row r="76" spans="6:6" ht="15.75" customHeight="1" x14ac:dyDescent="0.3">
      <c r="F76" s="174"/>
    </row>
    <row r="77" spans="6:6" ht="15.75" customHeight="1" x14ac:dyDescent="0.3">
      <c r="F77" s="174"/>
    </row>
    <row r="78" spans="6:6" ht="15.75" customHeight="1" x14ac:dyDescent="0.3">
      <c r="F78" s="174"/>
    </row>
    <row r="79" spans="6:6" ht="15.75" customHeight="1" x14ac:dyDescent="0.3">
      <c r="F79" s="174"/>
    </row>
    <row r="80" spans="6:6" ht="15.75" customHeight="1" x14ac:dyDescent="0.3">
      <c r="F80" s="174"/>
    </row>
    <row r="81" spans="6:6" ht="15.75" customHeight="1" x14ac:dyDescent="0.3">
      <c r="F81" s="174"/>
    </row>
    <row r="82" spans="6:6" ht="15.75" customHeight="1" x14ac:dyDescent="0.3">
      <c r="F82" s="174"/>
    </row>
    <row r="83" spans="6:6" ht="15.75" customHeight="1" x14ac:dyDescent="0.3">
      <c r="F83" s="174"/>
    </row>
    <row r="84" spans="6:6" ht="15.75" customHeight="1" x14ac:dyDescent="0.3">
      <c r="F84" s="174"/>
    </row>
    <row r="85" spans="6:6" ht="15.75" customHeight="1" x14ac:dyDescent="0.3">
      <c r="F85" s="174"/>
    </row>
    <row r="86" spans="6:6" ht="15.75" customHeight="1" x14ac:dyDescent="0.3">
      <c r="F86" s="174"/>
    </row>
    <row r="87" spans="6:6" ht="15.75" customHeight="1" x14ac:dyDescent="0.3">
      <c r="F87" s="174"/>
    </row>
    <row r="88" spans="6:6" ht="15.75" customHeight="1" x14ac:dyDescent="0.3">
      <c r="F88" s="174"/>
    </row>
    <row r="89" spans="6:6" ht="15.75" customHeight="1" x14ac:dyDescent="0.3">
      <c r="F89" s="174"/>
    </row>
    <row r="90" spans="6:6" ht="15.75" customHeight="1" x14ac:dyDescent="0.3">
      <c r="F90" s="174"/>
    </row>
    <row r="91" spans="6:6" ht="15.75" customHeight="1" x14ac:dyDescent="0.3">
      <c r="F91" s="174"/>
    </row>
    <row r="92" spans="6:6" ht="15.75" customHeight="1" x14ac:dyDescent="0.3">
      <c r="F92" s="174"/>
    </row>
    <row r="93" spans="6:6" ht="15.75" customHeight="1" x14ac:dyDescent="0.3">
      <c r="F93" s="174"/>
    </row>
    <row r="94" spans="6:6" ht="15.75" customHeight="1" x14ac:dyDescent="0.3">
      <c r="F94" s="174"/>
    </row>
    <row r="95" spans="6:6" ht="15.75" customHeight="1" x14ac:dyDescent="0.3">
      <c r="F95" s="174"/>
    </row>
    <row r="96" spans="6:6" ht="15.75" customHeight="1" x14ac:dyDescent="0.3">
      <c r="F96" s="174"/>
    </row>
    <row r="97" spans="6:6" ht="15.75" customHeight="1" x14ac:dyDescent="0.3">
      <c r="F97" s="174"/>
    </row>
    <row r="98" spans="6:6" ht="15.75" customHeight="1" x14ac:dyDescent="0.3">
      <c r="F98" s="174"/>
    </row>
    <row r="99" spans="6:6" ht="15.75" customHeight="1" x14ac:dyDescent="0.3">
      <c r="F99" s="174"/>
    </row>
    <row r="100" spans="6:6" ht="15.75" customHeight="1" x14ac:dyDescent="0.3">
      <c r="F100" s="174"/>
    </row>
    <row r="101" spans="6:6" ht="15.75" customHeight="1" x14ac:dyDescent="0.3">
      <c r="F101" s="174"/>
    </row>
    <row r="102" spans="6:6" ht="15.75" customHeight="1" x14ac:dyDescent="0.3">
      <c r="F102" s="174"/>
    </row>
    <row r="103" spans="6:6" ht="15.75" customHeight="1" x14ac:dyDescent="0.3">
      <c r="F103" s="174"/>
    </row>
    <row r="104" spans="6:6" ht="15.75" customHeight="1" x14ac:dyDescent="0.3">
      <c r="F104" s="174"/>
    </row>
    <row r="105" spans="6:6" ht="15.75" customHeight="1" x14ac:dyDescent="0.3">
      <c r="F105" s="174"/>
    </row>
    <row r="106" spans="6:6" ht="15.75" customHeight="1" x14ac:dyDescent="0.3">
      <c r="F106" s="174"/>
    </row>
    <row r="107" spans="6:6" ht="15.75" customHeight="1" x14ac:dyDescent="0.3">
      <c r="F107" s="174"/>
    </row>
    <row r="108" spans="6:6" ht="15.75" customHeight="1" x14ac:dyDescent="0.3">
      <c r="F108" s="174"/>
    </row>
    <row r="109" spans="6:6" ht="15.75" customHeight="1" x14ac:dyDescent="0.3">
      <c r="F109" s="174"/>
    </row>
    <row r="110" spans="6:6" ht="15.75" customHeight="1" x14ac:dyDescent="0.3">
      <c r="F110" s="174"/>
    </row>
    <row r="111" spans="6:6" ht="15.75" customHeight="1" x14ac:dyDescent="0.3">
      <c r="F111" s="174"/>
    </row>
    <row r="112" spans="6:6" ht="15.75" customHeight="1" x14ac:dyDescent="0.3">
      <c r="F112" s="174"/>
    </row>
    <row r="113" spans="6:6" ht="15.75" customHeight="1" x14ac:dyDescent="0.3">
      <c r="F113" s="174"/>
    </row>
    <row r="114" spans="6:6" ht="15.75" customHeight="1" x14ac:dyDescent="0.3">
      <c r="F114" s="174"/>
    </row>
    <row r="115" spans="6:6" ht="15.75" customHeight="1" x14ac:dyDescent="0.3">
      <c r="F115" s="174"/>
    </row>
    <row r="116" spans="6:6" ht="15.75" customHeight="1" x14ac:dyDescent="0.3">
      <c r="F116" s="174"/>
    </row>
    <row r="117" spans="6:6" ht="15.75" customHeight="1" x14ac:dyDescent="0.3">
      <c r="F117" s="174"/>
    </row>
    <row r="118" spans="6:6" ht="15.75" customHeight="1" x14ac:dyDescent="0.3">
      <c r="F118" s="174"/>
    </row>
    <row r="119" spans="6:6" ht="15.75" customHeight="1" x14ac:dyDescent="0.3">
      <c r="F119" s="174"/>
    </row>
    <row r="120" spans="6:6" ht="15.75" customHeight="1" x14ac:dyDescent="0.3">
      <c r="F120" s="174"/>
    </row>
    <row r="121" spans="6:6" ht="15.75" customHeight="1" x14ac:dyDescent="0.3">
      <c r="F121" s="174"/>
    </row>
    <row r="122" spans="6:6" ht="15.75" customHeight="1" x14ac:dyDescent="0.3">
      <c r="F122" s="174"/>
    </row>
    <row r="123" spans="6:6" ht="15.75" customHeight="1" x14ac:dyDescent="0.3">
      <c r="F123" s="174"/>
    </row>
    <row r="124" spans="6:6" ht="15.75" customHeight="1" x14ac:dyDescent="0.3">
      <c r="F124" s="174"/>
    </row>
    <row r="125" spans="6:6" ht="15.75" customHeight="1" x14ac:dyDescent="0.3">
      <c r="F125" s="174"/>
    </row>
    <row r="126" spans="6:6" ht="15.75" customHeight="1" x14ac:dyDescent="0.3">
      <c r="F126" s="174"/>
    </row>
    <row r="127" spans="6:6" ht="15.75" customHeight="1" x14ac:dyDescent="0.3">
      <c r="F127" s="174"/>
    </row>
    <row r="128" spans="6:6" ht="15.75" customHeight="1" x14ac:dyDescent="0.3">
      <c r="F128" s="174"/>
    </row>
    <row r="129" spans="6:6" ht="15.75" customHeight="1" x14ac:dyDescent="0.3">
      <c r="F129" s="174"/>
    </row>
    <row r="130" spans="6:6" ht="15.75" customHeight="1" x14ac:dyDescent="0.3">
      <c r="F130" s="174"/>
    </row>
    <row r="131" spans="6:6" ht="15.75" customHeight="1" x14ac:dyDescent="0.3">
      <c r="F131" s="174"/>
    </row>
    <row r="132" spans="6:6" ht="15.75" customHeight="1" x14ac:dyDescent="0.3">
      <c r="F132" s="174"/>
    </row>
    <row r="133" spans="6:6" ht="15.75" customHeight="1" x14ac:dyDescent="0.3">
      <c r="F133" s="174"/>
    </row>
    <row r="134" spans="6:6" ht="15.75" customHeight="1" x14ac:dyDescent="0.3">
      <c r="F134" s="174"/>
    </row>
    <row r="135" spans="6:6" ht="15.75" customHeight="1" x14ac:dyDescent="0.3">
      <c r="F135" s="174"/>
    </row>
    <row r="136" spans="6:6" ht="15.75" customHeight="1" x14ac:dyDescent="0.3">
      <c r="F136" s="174"/>
    </row>
    <row r="137" spans="6:6" ht="15.75" customHeight="1" x14ac:dyDescent="0.3">
      <c r="F137" s="174"/>
    </row>
    <row r="138" spans="6:6" ht="15.75" customHeight="1" x14ac:dyDescent="0.3">
      <c r="F138" s="174"/>
    </row>
    <row r="139" spans="6:6" ht="15.75" customHeight="1" x14ac:dyDescent="0.3">
      <c r="F139" s="174"/>
    </row>
    <row r="140" spans="6:6" ht="15.75" customHeight="1" x14ac:dyDescent="0.3">
      <c r="F140" s="174"/>
    </row>
    <row r="141" spans="6:6" ht="15.75" customHeight="1" x14ac:dyDescent="0.3">
      <c r="F141" s="174"/>
    </row>
    <row r="142" spans="6:6" ht="15.75" customHeight="1" x14ac:dyDescent="0.3">
      <c r="F142" s="174"/>
    </row>
    <row r="143" spans="6:6" ht="15.75" customHeight="1" x14ac:dyDescent="0.3">
      <c r="F143" s="174"/>
    </row>
    <row r="144" spans="6:6" ht="15.75" customHeight="1" x14ac:dyDescent="0.3">
      <c r="F144" s="174"/>
    </row>
    <row r="145" spans="6:6" ht="15.75" customHeight="1" x14ac:dyDescent="0.3">
      <c r="F145" s="174"/>
    </row>
    <row r="146" spans="6:6" ht="15.75" customHeight="1" x14ac:dyDescent="0.3">
      <c r="F146" s="174"/>
    </row>
    <row r="147" spans="6:6" ht="15.75" customHeight="1" x14ac:dyDescent="0.3">
      <c r="F147" s="174"/>
    </row>
    <row r="148" spans="6:6" ht="15.75" customHeight="1" x14ac:dyDescent="0.3">
      <c r="F148" s="174"/>
    </row>
    <row r="149" spans="6:6" ht="15.75" customHeight="1" x14ac:dyDescent="0.3">
      <c r="F149" s="174"/>
    </row>
    <row r="150" spans="6:6" ht="15.75" customHeight="1" x14ac:dyDescent="0.3">
      <c r="F150" s="174"/>
    </row>
    <row r="151" spans="6:6" ht="15.75" customHeight="1" x14ac:dyDescent="0.3">
      <c r="F151" s="174"/>
    </row>
    <row r="152" spans="6:6" ht="15.75" customHeight="1" x14ac:dyDescent="0.3">
      <c r="F152" s="174"/>
    </row>
    <row r="153" spans="6:6" ht="15.75" customHeight="1" x14ac:dyDescent="0.3">
      <c r="F153" s="174"/>
    </row>
    <row r="154" spans="6:6" ht="15.75" customHeight="1" x14ac:dyDescent="0.3">
      <c r="F154" s="174"/>
    </row>
    <row r="155" spans="6:6" ht="15.75" customHeight="1" x14ac:dyDescent="0.3">
      <c r="F155" s="174"/>
    </row>
    <row r="156" spans="6:6" ht="15.75" customHeight="1" x14ac:dyDescent="0.3">
      <c r="F156" s="174"/>
    </row>
    <row r="157" spans="6:6" ht="15.75" customHeight="1" x14ac:dyDescent="0.3">
      <c r="F157" s="174"/>
    </row>
    <row r="158" spans="6:6" ht="15.75" customHeight="1" x14ac:dyDescent="0.3">
      <c r="F158" s="174"/>
    </row>
    <row r="159" spans="6:6" ht="15.75" customHeight="1" x14ac:dyDescent="0.3">
      <c r="F159" s="174"/>
    </row>
    <row r="160" spans="6:6" ht="15.75" customHeight="1" x14ac:dyDescent="0.3">
      <c r="F160" s="174"/>
    </row>
    <row r="161" spans="6:6" ht="15.75" customHeight="1" x14ac:dyDescent="0.3">
      <c r="F161" s="174"/>
    </row>
    <row r="162" spans="6:6" ht="15.75" customHeight="1" x14ac:dyDescent="0.3">
      <c r="F162" s="174"/>
    </row>
    <row r="163" spans="6:6" ht="15.75" customHeight="1" x14ac:dyDescent="0.3">
      <c r="F163" s="174"/>
    </row>
    <row r="164" spans="6:6" ht="15.75" customHeight="1" x14ac:dyDescent="0.3">
      <c r="F164" s="174"/>
    </row>
    <row r="165" spans="6:6" ht="15.75" customHeight="1" x14ac:dyDescent="0.3">
      <c r="F165" s="174"/>
    </row>
    <row r="166" spans="6:6" ht="15.75" customHeight="1" x14ac:dyDescent="0.3">
      <c r="F166" s="174"/>
    </row>
    <row r="167" spans="6:6" ht="15.75" customHeight="1" x14ac:dyDescent="0.3">
      <c r="F167" s="174"/>
    </row>
    <row r="168" spans="6:6" ht="15.75" customHeight="1" x14ac:dyDescent="0.3">
      <c r="F168" s="174"/>
    </row>
    <row r="169" spans="6:6" ht="15.75" customHeight="1" x14ac:dyDescent="0.3">
      <c r="F169" s="174"/>
    </row>
    <row r="170" spans="6:6" ht="15.75" customHeight="1" x14ac:dyDescent="0.3">
      <c r="F170" s="174"/>
    </row>
    <row r="171" spans="6:6" ht="15.75" customHeight="1" x14ac:dyDescent="0.3">
      <c r="F171" s="174"/>
    </row>
    <row r="172" spans="6:6" ht="15.75" customHeight="1" x14ac:dyDescent="0.3">
      <c r="F172" s="174"/>
    </row>
    <row r="173" spans="6:6" ht="15.75" customHeight="1" x14ac:dyDescent="0.3">
      <c r="F173" s="174"/>
    </row>
    <row r="174" spans="6:6" ht="15.75" customHeight="1" x14ac:dyDescent="0.3">
      <c r="F174" s="174"/>
    </row>
    <row r="175" spans="6:6" ht="15.75" customHeight="1" x14ac:dyDescent="0.3">
      <c r="F175" s="174"/>
    </row>
    <row r="176" spans="6:6" ht="15.75" customHeight="1" x14ac:dyDescent="0.3">
      <c r="F176" s="174"/>
    </row>
    <row r="177" spans="6:6" ht="15.75" customHeight="1" x14ac:dyDescent="0.3">
      <c r="F177" s="174"/>
    </row>
    <row r="178" spans="6:6" ht="15.75" customHeight="1" x14ac:dyDescent="0.3">
      <c r="F178" s="174"/>
    </row>
    <row r="179" spans="6:6" ht="15.75" customHeight="1" x14ac:dyDescent="0.3">
      <c r="F179" s="174"/>
    </row>
    <row r="180" spans="6:6" ht="15.75" customHeight="1" x14ac:dyDescent="0.3">
      <c r="F180" s="174"/>
    </row>
    <row r="181" spans="6:6" ht="15.75" customHeight="1" x14ac:dyDescent="0.3">
      <c r="F181" s="174"/>
    </row>
    <row r="182" spans="6:6" ht="15.75" customHeight="1" x14ac:dyDescent="0.3">
      <c r="F182" s="174"/>
    </row>
    <row r="183" spans="6:6" ht="15.75" customHeight="1" x14ac:dyDescent="0.3">
      <c r="F183" s="174"/>
    </row>
    <row r="184" spans="6:6" ht="15.75" customHeight="1" x14ac:dyDescent="0.3">
      <c r="F184" s="174"/>
    </row>
    <row r="185" spans="6:6" ht="15.75" customHeight="1" x14ac:dyDescent="0.3">
      <c r="F185" s="174"/>
    </row>
    <row r="186" spans="6:6" ht="15.75" customHeight="1" x14ac:dyDescent="0.3">
      <c r="F186" s="174"/>
    </row>
    <row r="187" spans="6:6" ht="15.75" customHeight="1" x14ac:dyDescent="0.3">
      <c r="F187" s="174"/>
    </row>
    <row r="188" spans="6:6" ht="15.75" customHeight="1" x14ac:dyDescent="0.3">
      <c r="F188" s="174"/>
    </row>
    <row r="189" spans="6:6" ht="15.75" customHeight="1" x14ac:dyDescent="0.3">
      <c r="F189" s="174"/>
    </row>
    <row r="190" spans="6:6" ht="15.75" customHeight="1" x14ac:dyDescent="0.3">
      <c r="F190" s="174"/>
    </row>
    <row r="191" spans="6:6" ht="15.75" customHeight="1" x14ac:dyDescent="0.3">
      <c r="F191" s="174"/>
    </row>
    <row r="192" spans="6:6" ht="15.75" customHeight="1" x14ac:dyDescent="0.3">
      <c r="F192" s="174"/>
    </row>
    <row r="193" spans="6:6" ht="15.75" customHeight="1" x14ac:dyDescent="0.3">
      <c r="F193" s="174"/>
    </row>
    <row r="194" spans="6:6" ht="15.75" customHeight="1" x14ac:dyDescent="0.3">
      <c r="F194" s="174"/>
    </row>
    <row r="195" spans="6:6" ht="15.75" customHeight="1" x14ac:dyDescent="0.3">
      <c r="F195" s="174"/>
    </row>
    <row r="196" spans="6:6" ht="15.75" customHeight="1" x14ac:dyDescent="0.3">
      <c r="F196" s="174"/>
    </row>
    <row r="197" spans="6:6" ht="15.75" customHeight="1" x14ac:dyDescent="0.3">
      <c r="F197" s="174"/>
    </row>
    <row r="198" spans="6:6" ht="15.75" customHeight="1" x14ac:dyDescent="0.3">
      <c r="F198" s="174"/>
    </row>
    <row r="199" spans="6:6" ht="15.75" customHeight="1" x14ac:dyDescent="0.3">
      <c r="F199" s="174"/>
    </row>
    <row r="200" spans="6:6" ht="15.75" customHeight="1" x14ac:dyDescent="0.3">
      <c r="F200" s="174"/>
    </row>
    <row r="201" spans="6:6" ht="15.75" customHeight="1" x14ac:dyDescent="0.3">
      <c r="F201" s="174"/>
    </row>
    <row r="202" spans="6:6" ht="15.75" customHeight="1" x14ac:dyDescent="0.3">
      <c r="F202" s="174"/>
    </row>
    <row r="203" spans="6:6" ht="15.75" customHeight="1" x14ac:dyDescent="0.3">
      <c r="F203" s="174"/>
    </row>
    <row r="204" spans="6:6" ht="15.75" customHeight="1" x14ac:dyDescent="0.3">
      <c r="F204" s="174"/>
    </row>
    <row r="205" spans="6:6" ht="15.75" customHeight="1" x14ac:dyDescent="0.3">
      <c r="F205" s="174"/>
    </row>
    <row r="206" spans="6:6" ht="15.75" customHeight="1" x14ac:dyDescent="0.3">
      <c r="F206" s="174"/>
    </row>
    <row r="207" spans="6:6" ht="15.75" customHeight="1" x14ac:dyDescent="0.3">
      <c r="F207" s="174"/>
    </row>
    <row r="208" spans="6:6" ht="15.75" customHeight="1" x14ac:dyDescent="0.3">
      <c r="F208" s="174"/>
    </row>
    <row r="209" spans="6:6" ht="15.75" customHeight="1" x14ac:dyDescent="0.3">
      <c r="F209" s="174"/>
    </row>
    <row r="210" spans="6:6" ht="15.75" customHeight="1" x14ac:dyDescent="0.3">
      <c r="F210" s="174"/>
    </row>
    <row r="211" spans="6:6" ht="15.75" customHeight="1" x14ac:dyDescent="0.3">
      <c r="F211" s="174"/>
    </row>
    <row r="212" spans="6:6" ht="15.75" customHeight="1" x14ac:dyDescent="0.3">
      <c r="F212" s="174"/>
    </row>
    <row r="213" spans="6:6" ht="15.75" customHeight="1" x14ac:dyDescent="0.3">
      <c r="F213" s="174"/>
    </row>
    <row r="214" spans="6:6" ht="15.75" customHeight="1" x14ac:dyDescent="0.3">
      <c r="F214" s="174"/>
    </row>
    <row r="215" spans="6:6" ht="15.75" customHeight="1" x14ac:dyDescent="0.3">
      <c r="F215" s="174"/>
    </row>
    <row r="216" spans="6:6" ht="15.75" customHeight="1" x14ac:dyDescent="0.3">
      <c r="F216" s="174"/>
    </row>
    <row r="217" spans="6:6" ht="15.75" customHeight="1" x14ac:dyDescent="0.3">
      <c r="F217" s="174"/>
    </row>
    <row r="218" spans="6:6" ht="15.75" customHeight="1" x14ac:dyDescent="0.3">
      <c r="F218" s="174"/>
    </row>
    <row r="219" spans="6:6" ht="15.75" customHeight="1" x14ac:dyDescent="0.3">
      <c r="F219" s="174"/>
    </row>
    <row r="220" spans="6:6" ht="15.75" customHeight="1" x14ac:dyDescent="0.3">
      <c r="F220" s="174"/>
    </row>
    <row r="221" spans="6:6" ht="15.75" customHeight="1" x14ac:dyDescent="0.3"/>
    <row r="222" spans="6:6" ht="15.75" customHeight="1" x14ac:dyDescent="0.3"/>
    <row r="223" spans="6:6" ht="15.75" customHeight="1" x14ac:dyDescent="0.3"/>
    <row r="224" spans="6: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Полный прайс</vt:lpstr>
      <vt:lpstr>Сведённые данные</vt:lpstr>
      <vt:lpstr>Скидка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My+Office</cp:lastModifiedBy>
  <dcterms:created xsi:type="dcterms:W3CDTF">2024-02-09T08:25:54Z</dcterms:created>
  <dcterms:modified xsi:type="dcterms:W3CDTF">2026-03-24T12:20:08Z</dcterms:modified>
</cp:coreProperties>
</file>